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maltesercloud.sharepoint.com/sites/MI_southsudan/Logistic/JUB/2024/PRF_JUB_2024_0114 Rehabilitation and construction of WASH facilities/"/>
    </mc:Choice>
  </mc:AlternateContent>
  <xr:revisionPtr revIDLastSave="0" documentId="13_ncr:1_{FF829227-FDD3-4EC4-B4C7-C623FE156F12}" xr6:coauthVersionLast="47" xr6:coauthVersionMax="47" xr10:uidLastSave="{00000000-0000-0000-0000-000000000000}"/>
  <bookViews>
    <workbookView xWindow="-110" yWindow="-110" windowWidth="19420" windowHeight="10300" xr2:uid="{17154B15-6339-496A-929B-F96C2B68C934}"/>
  </bookViews>
  <sheets>
    <sheet name="BOQs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0" i="1" l="1"/>
  <c r="D21" i="1"/>
  <c r="D12" i="1"/>
  <c r="D18" i="1"/>
  <c r="D17" i="1"/>
  <c r="D16" i="1"/>
  <c r="D15" i="1"/>
  <c r="D11" i="1"/>
  <c r="D9" i="1"/>
  <c r="D8" i="1"/>
  <c r="D7" i="1"/>
  <c r="D20" i="1"/>
  <c r="D19" i="1"/>
</calcChain>
</file>

<file path=xl/sharedStrings.xml><?xml version="1.0" encoding="utf-8"?>
<sst xmlns="http://schemas.openxmlformats.org/spreadsheetml/2006/main" count="50" uniqueCount="40">
  <si>
    <t>S/No</t>
  </si>
  <si>
    <t>Description</t>
  </si>
  <si>
    <t>Unit</t>
  </si>
  <si>
    <t>Quantity</t>
  </si>
  <si>
    <t>Rate (USD)</t>
  </si>
  <si>
    <t>Amount (USD)</t>
  </si>
  <si>
    <t>Pre-construction, cleaning, mobilization and demobilization from the site</t>
  </si>
  <si>
    <t>1. Mobilization and demobilization</t>
  </si>
  <si>
    <t>4. Rehabilitation of 2 Hand Washing Facilities (HWFs)</t>
  </si>
  <si>
    <t xml:space="preserve">6. Pipe extension </t>
  </si>
  <si>
    <t>m</t>
  </si>
  <si>
    <t>pcs</t>
  </si>
  <si>
    <t>GRAND TOTAL</t>
  </si>
  <si>
    <t>Sub-Total: 2</t>
  </si>
  <si>
    <t>Sub-Total: 1</t>
  </si>
  <si>
    <t>Sub-Total: 3</t>
  </si>
  <si>
    <t>Sub-Total: 4</t>
  </si>
  <si>
    <t>Sub-Total: 6</t>
  </si>
  <si>
    <t>BOQ for Rehabilitation of 2 Hand Washing Facilities and 3 Rain Water Harvesting Systems, constructon of 1 water drinking point and 1 hand washing facility, extension of pipe water distribution line in Kabu Nursery and Primary School</t>
  </si>
  <si>
    <t>L.S</t>
  </si>
  <si>
    <t>Cu.m</t>
  </si>
  <si>
    <t>Cast a 10cm thick concrete 1:3:6 for th basement of the handwashing facilities and manholes</t>
  </si>
  <si>
    <t>Supply and installation of (HDPE flexible) PE 100 pipe OD63 PN10 wall thicks 3mm (1.0)as main distribution line with a value at the  joint which extents the pipe to the Handwashing facilites  with all  neccessay requirements at an adverage depth of 50cm</t>
  </si>
  <si>
    <t>Sq.m</t>
  </si>
  <si>
    <t>M</t>
  </si>
  <si>
    <t xml:space="preserve">Provide and install 4  taps and  at the constructed sink and direct the gray water to the soakway pit through the grease trap </t>
  </si>
  <si>
    <t xml:space="preserve">2. Construction of 1 Drinking water point </t>
  </si>
  <si>
    <t xml:space="preserve">Remove the top soil and excavate  35cm for a strip foundation and forv handweashing facilities, manaholes and grey water storage tank and soakpit follow the design on the plan </t>
  </si>
  <si>
    <t xml:space="preserve">Remove the top soil at a depth of 35cm and excavate the strip foundation for the hand washing facilities including it manaholes. </t>
  </si>
  <si>
    <t xml:space="preserve">Using well burnt red brick of 20 cm wall thickness beded with cement sand mortar of 1:3 ratio, construct the drinking water points  according the the attached drawing including all of it grease traps and manholes </t>
  </si>
  <si>
    <t xml:space="preserve">Using well burnt red brick of 20 cm wall thickness beded with cement sand mortar of 1:3 ratio, construct the handwahing facilities according the the attached drawing including all of its, under grey water ground storage tank, grease traps and  manholes </t>
  </si>
  <si>
    <t xml:space="preserve">Provide and install 3/4" PPR pipe to be connected to 4 taps and 1 control flange valve and use  4" UPVC pipe to direct  to soak way pit through an installed Washing  trap </t>
  </si>
  <si>
    <t>Cast a 10cm thick concrete 1:3:6 for the basement of the water point inlcuding the manholes, grease trap and  for the under ground grey water storage tank</t>
  </si>
  <si>
    <t xml:space="preserve">Cast a reinforced concrete 10cm thick in U-shaped slab for the handwashing facility using  Y12 @10cm C/C as well as for the gound grey water storage tank top slab, grease trap manholes. </t>
  </si>
  <si>
    <t xml:space="preserve">Plaster smoothly  the constructed wall surfaces of the hand washing facility,grease traps, and manhole using 1:2 cement sand mortar </t>
  </si>
  <si>
    <t>Plaster smoothly  the constructed wall surfaces of the drinking water taps stands,grease traps, manholes and grey water storage tank slab  using 1:2 cement sand ratio.</t>
  </si>
  <si>
    <t xml:space="preserve">Provide and install 3/4" PPR pipe to be connected to 10taps and 1 control flange valve and use  4" UPVC pipe to direct  togrey water tank then to  soak way pit through an installed Washing  trap </t>
  </si>
  <si>
    <t xml:space="preserve">Provide and install 10  taps and  at the constructed handwashing facility and direct the gray water to the soakway pit through the grease trap </t>
  </si>
  <si>
    <t xml:space="preserve">Replace all the taps for  HWFs at the school latrine  and ensure each HWF has a floor trap and UPVC pipe for grey water  and ensure proper connection of pipe from Rain Water Harvesting Systems and provide and install a manhole cover for the girls latrine block and the gutter are properly fitted </t>
  </si>
  <si>
    <t>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</si>
</sst>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6" x14ac:knownFonts="1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b/>
      <sz val="12"/>
      <color theme="1"/>
      <name val="Aptos Narrow"/>
      <family val="2"/>
      <scheme val="minor"/>
    </font>
    <font>
      <sz val="10"/>
      <name val="Arial"/>
      <family val="2"/>
    </font>
    <font>
      <sz val="11"/>
      <color theme="1"/>
      <name val="Aptos Narrow"/>
      <family val="2"/>
      <scheme val="minor"/>
    </font>
    <font>
      <sz val="11.5"/>
      <color rgb="FF00000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164" fontId="4" fillId="0" borderId="0" applyFont="0" applyFill="0" applyBorder="0" applyAlignment="0" applyProtection="0"/>
  </cellStyleXfs>
  <cellXfs count="2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1" xfId="0" applyBorder="1" applyAlignment="1">
      <alignment vertical="center" wrapText="1"/>
    </xf>
    <xf numFmtId="0" fontId="1" fillId="2" borderId="1" xfId="0" applyFont="1" applyFill="1" applyBorder="1" applyAlignment="1">
      <alignment horizontal="left" wrapText="1"/>
    </xf>
    <xf numFmtId="165" fontId="5" fillId="0" borderId="1" xfId="2" applyNumberFormat="1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" fillId="0" borderId="1" xfId="0" applyFont="1" applyBorder="1" applyAlignment="1">
      <alignment horizontal="left"/>
    </xf>
    <xf numFmtId="0" fontId="2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3">
    <cellStyle name="Comma" xfId="2" builtinId="3"/>
    <cellStyle name="Normal" xfId="0" builtinId="0"/>
    <cellStyle name="Normal 3" xfId="1" xr:uid="{58FBFB0E-E643-454E-BBBC-9D131226CA5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64F55E-BC83-4580-AF87-09CDD7438411}">
  <dimension ref="A1:N31"/>
  <sheetViews>
    <sheetView tabSelected="1" view="pageLayout" zoomScaleNormal="100" workbookViewId="0">
      <selection sqref="A1:F1"/>
    </sheetView>
  </sheetViews>
  <sheetFormatPr defaultRowHeight="14.5" x14ac:dyDescent="0.35"/>
  <cols>
    <col min="1" max="1" width="5.6328125" customWidth="1"/>
    <col min="2" max="2" width="67.36328125" customWidth="1"/>
    <col min="3" max="3" width="8.90625" style="7"/>
    <col min="5" max="5" width="13.6328125" style="17" customWidth="1"/>
    <col min="6" max="6" width="14.81640625" style="15" customWidth="1"/>
  </cols>
  <sheetData>
    <row r="1" spans="1:14" ht="45.65" customHeight="1" x14ac:dyDescent="0.4">
      <c r="A1" s="19" t="s">
        <v>18</v>
      </c>
      <c r="B1" s="19"/>
      <c r="C1" s="19"/>
      <c r="D1" s="19"/>
      <c r="E1" s="19"/>
      <c r="F1" s="19"/>
    </row>
    <row r="2" spans="1:14" s="1" customFormat="1" ht="23" customHeight="1" x14ac:dyDescent="0.35">
      <c r="A2" s="8" t="s">
        <v>0</v>
      </c>
      <c r="B2" s="8" t="s">
        <v>1</v>
      </c>
      <c r="C2" s="9" t="s">
        <v>2</v>
      </c>
      <c r="D2" s="8" t="s">
        <v>3</v>
      </c>
      <c r="E2" s="16" t="s">
        <v>4</v>
      </c>
      <c r="F2" s="13" t="s">
        <v>5</v>
      </c>
    </row>
    <row r="3" spans="1:14" s="1" customFormat="1" ht="15.5" customHeight="1" x14ac:dyDescent="0.35">
      <c r="A3" s="20" t="s">
        <v>7</v>
      </c>
      <c r="B3" s="20"/>
      <c r="C3" s="20"/>
      <c r="D3" s="20"/>
      <c r="E3" s="20"/>
      <c r="F3" s="20"/>
    </row>
    <row r="4" spans="1:14" ht="16.25" customHeight="1" x14ac:dyDescent="0.35">
      <c r="A4" s="4">
        <v>1.1000000000000001</v>
      </c>
      <c r="B4" s="5" t="s">
        <v>6</v>
      </c>
      <c r="C4" s="6" t="s">
        <v>19</v>
      </c>
      <c r="D4" s="4">
        <v>1</v>
      </c>
      <c r="E4" s="14">
        <v>0</v>
      </c>
      <c r="F4" s="14">
        <v>0</v>
      </c>
    </row>
    <row r="5" spans="1:14" s="1" customFormat="1" ht="15" x14ac:dyDescent="0.35">
      <c r="A5" s="8"/>
      <c r="B5" s="10" t="s">
        <v>14</v>
      </c>
      <c r="C5" s="21"/>
      <c r="D5" s="22"/>
      <c r="E5" s="23"/>
      <c r="F5" s="14">
        <v>0</v>
      </c>
    </row>
    <row r="6" spans="1:14" s="1" customFormat="1" x14ac:dyDescent="0.35">
      <c r="A6" s="18" t="s">
        <v>26</v>
      </c>
      <c r="B6" s="18"/>
      <c r="C6" s="18"/>
      <c r="D6" s="18"/>
      <c r="E6" s="18"/>
      <c r="F6" s="18"/>
    </row>
    <row r="7" spans="1:14" ht="31.75" customHeight="1" x14ac:dyDescent="0.35">
      <c r="A7" s="4">
        <v>2.1</v>
      </c>
      <c r="B7" s="5" t="s">
        <v>28</v>
      </c>
      <c r="C7" s="6" t="s">
        <v>20</v>
      </c>
      <c r="D7" s="4">
        <f>9*2</f>
        <v>18</v>
      </c>
      <c r="E7" s="14">
        <v>0</v>
      </c>
      <c r="F7" s="14">
        <v>0</v>
      </c>
      <c r="I7" s="18"/>
      <c r="J7" s="18"/>
      <c r="K7" s="18"/>
      <c r="L7" s="18"/>
      <c r="M7" s="18"/>
      <c r="N7" s="18"/>
    </row>
    <row r="8" spans="1:14" ht="30.65" customHeight="1" x14ac:dyDescent="0.35">
      <c r="A8" s="4">
        <v>2.2000000000000002</v>
      </c>
      <c r="B8" s="5" t="s">
        <v>21</v>
      </c>
      <c r="C8" s="6" t="s">
        <v>20</v>
      </c>
      <c r="D8" s="4">
        <f>1.2*2</f>
        <v>2.4</v>
      </c>
      <c r="E8" s="14">
        <v>0</v>
      </c>
      <c r="F8" s="14">
        <v>0</v>
      </c>
    </row>
    <row r="9" spans="1:14" ht="42.65" customHeight="1" x14ac:dyDescent="0.35">
      <c r="A9" s="4">
        <v>2.2999999999999998</v>
      </c>
      <c r="B9" s="5" t="s">
        <v>29</v>
      </c>
      <c r="C9" s="6" t="s">
        <v>23</v>
      </c>
      <c r="D9" s="4">
        <f>10*2</f>
        <v>20</v>
      </c>
      <c r="E9" s="14">
        <v>0</v>
      </c>
      <c r="F9" s="14">
        <v>0</v>
      </c>
    </row>
    <row r="10" spans="1:14" ht="33" customHeight="1" x14ac:dyDescent="0.35">
      <c r="A10" s="4">
        <v>2.4</v>
      </c>
      <c r="B10" s="5" t="s">
        <v>31</v>
      </c>
      <c r="C10" s="6" t="s">
        <v>24</v>
      </c>
      <c r="D10" s="4">
        <f>7*2</f>
        <v>14</v>
      </c>
      <c r="E10" s="14">
        <v>0</v>
      </c>
      <c r="F10" s="14">
        <v>0</v>
      </c>
    </row>
    <row r="11" spans="1:14" ht="28.75" customHeight="1" x14ac:dyDescent="0.35">
      <c r="A11" s="4">
        <v>2.5</v>
      </c>
      <c r="B11" s="5" t="s">
        <v>34</v>
      </c>
      <c r="C11" s="6" t="s">
        <v>20</v>
      </c>
      <c r="D11" s="4">
        <f>10*2</f>
        <v>20</v>
      </c>
      <c r="E11" s="14">
        <v>0</v>
      </c>
      <c r="F11" s="14">
        <v>0</v>
      </c>
    </row>
    <row r="12" spans="1:14" ht="32.4" customHeight="1" x14ac:dyDescent="0.35">
      <c r="A12" s="4">
        <v>2.6</v>
      </c>
      <c r="B12" s="5" t="s">
        <v>25</v>
      </c>
      <c r="C12" s="6" t="s">
        <v>11</v>
      </c>
      <c r="D12" s="4">
        <f>5*2</f>
        <v>10</v>
      </c>
      <c r="E12" s="14">
        <v>0</v>
      </c>
      <c r="F12" s="14">
        <v>0</v>
      </c>
    </row>
    <row r="13" spans="1:14" s="1" customFormat="1" ht="15" x14ac:dyDescent="0.35">
      <c r="A13" s="8"/>
      <c r="B13" s="11" t="s">
        <v>13</v>
      </c>
      <c r="C13" s="21"/>
      <c r="D13" s="22"/>
      <c r="E13" s="23"/>
      <c r="F13" s="14">
        <v>0</v>
      </c>
    </row>
    <row r="14" spans="1:14" s="1" customFormat="1" x14ac:dyDescent="0.35">
      <c r="A14" s="18" t="s">
        <v>39</v>
      </c>
      <c r="B14" s="18"/>
      <c r="C14" s="18"/>
      <c r="D14" s="18"/>
      <c r="E14" s="18"/>
      <c r="F14" s="18"/>
    </row>
    <row r="15" spans="1:14" ht="42.65" customHeight="1" x14ac:dyDescent="0.35">
      <c r="A15" s="4">
        <v>3.1</v>
      </c>
      <c r="B15" s="5" t="s">
        <v>27</v>
      </c>
      <c r="C15" s="6" t="s">
        <v>20</v>
      </c>
      <c r="D15" s="4">
        <f>17*2</f>
        <v>34</v>
      </c>
      <c r="E15" s="14">
        <v>0</v>
      </c>
      <c r="F15" s="14">
        <v>0</v>
      </c>
    </row>
    <row r="16" spans="1:14" ht="27" customHeight="1" x14ac:dyDescent="0.35">
      <c r="A16" s="4">
        <v>3.2</v>
      </c>
      <c r="B16" s="5" t="s">
        <v>32</v>
      </c>
      <c r="C16" s="6" t="s">
        <v>20</v>
      </c>
      <c r="D16" s="4">
        <f>1.5*2</f>
        <v>3</v>
      </c>
      <c r="E16" s="14">
        <v>0</v>
      </c>
      <c r="F16" s="14">
        <v>0</v>
      </c>
    </row>
    <row r="17" spans="1:6" ht="46.75" customHeight="1" x14ac:dyDescent="0.35">
      <c r="A17" s="4">
        <v>3.3</v>
      </c>
      <c r="B17" s="5" t="s">
        <v>30</v>
      </c>
      <c r="C17" s="6" t="s">
        <v>23</v>
      </c>
      <c r="D17" s="4">
        <f>21*2</f>
        <v>42</v>
      </c>
      <c r="E17" s="14">
        <v>0</v>
      </c>
      <c r="F17" s="14">
        <v>0</v>
      </c>
    </row>
    <row r="18" spans="1:6" ht="43.75" customHeight="1" x14ac:dyDescent="0.35">
      <c r="A18" s="4">
        <v>3.4</v>
      </c>
      <c r="B18" s="5" t="s">
        <v>36</v>
      </c>
      <c r="C18" s="6" t="s">
        <v>10</v>
      </c>
      <c r="D18" s="4">
        <f>20*2</f>
        <v>40</v>
      </c>
      <c r="E18" s="14">
        <v>0</v>
      </c>
      <c r="F18" s="14">
        <v>0</v>
      </c>
    </row>
    <row r="19" spans="1:6" ht="40.75" customHeight="1" x14ac:dyDescent="0.35">
      <c r="A19" s="4">
        <v>3.5</v>
      </c>
      <c r="B19" s="5" t="s">
        <v>33</v>
      </c>
      <c r="C19" s="6" t="s">
        <v>20</v>
      </c>
      <c r="D19" s="4">
        <f>1.7*2</f>
        <v>3.4</v>
      </c>
      <c r="E19" s="14">
        <v>0</v>
      </c>
      <c r="F19" s="14">
        <v>0</v>
      </c>
    </row>
    <row r="20" spans="1:6" ht="46.75" customHeight="1" x14ac:dyDescent="0.35">
      <c r="A20" s="4">
        <v>3.6</v>
      </c>
      <c r="B20" s="5" t="s">
        <v>35</v>
      </c>
      <c r="C20" s="6" t="s">
        <v>23</v>
      </c>
      <c r="D20" s="4">
        <f>10*2</f>
        <v>20</v>
      </c>
      <c r="E20" s="14">
        <v>0</v>
      </c>
      <c r="F20" s="14">
        <v>0</v>
      </c>
    </row>
    <row r="21" spans="1:6" ht="37.75" customHeight="1" x14ac:dyDescent="0.35">
      <c r="A21" s="4">
        <v>3.7</v>
      </c>
      <c r="B21" s="12" t="s">
        <v>37</v>
      </c>
      <c r="C21" s="6" t="s">
        <v>11</v>
      </c>
      <c r="D21" s="4">
        <f>11*2</f>
        <v>22</v>
      </c>
      <c r="E21" s="14">
        <v>0</v>
      </c>
      <c r="F21" s="14">
        <v>0</v>
      </c>
    </row>
    <row r="22" spans="1:6" s="1" customFormat="1" ht="15" x14ac:dyDescent="0.35">
      <c r="A22" s="3"/>
      <c r="B22" s="11" t="s">
        <v>15</v>
      </c>
      <c r="C22" s="21"/>
      <c r="D22" s="22"/>
      <c r="E22" s="23"/>
      <c r="F22" s="14">
        <v>0</v>
      </c>
    </row>
    <row r="23" spans="1:6" s="1" customFormat="1" x14ac:dyDescent="0.35">
      <c r="A23" s="18" t="s">
        <v>8</v>
      </c>
      <c r="B23" s="18"/>
      <c r="C23" s="18"/>
      <c r="D23" s="18"/>
      <c r="E23" s="18"/>
      <c r="F23" s="18"/>
    </row>
    <row r="24" spans="1:6" ht="60" customHeight="1" x14ac:dyDescent="0.35">
      <c r="A24" s="4">
        <v>4.0999999999999996</v>
      </c>
      <c r="B24" s="5" t="s">
        <v>38</v>
      </c>
      <c r="C24" s="6" t="s">
        <v>19</v>
      </c>
      <c r="D24" s="4">
        <v>1</v>
      </c>
      <c r="E24" s="14">
        <v>0</v>
      </c>
      <c r="F24" s="14">
        <v>0</v>
      </c>
    </row>
    <row r="25" spans="1:6" s="1" customFormat="1" ht="15" x14ac:dyDescent="0.35">
      <c r="A25" s="3"/>
      <c r="B25" s="11" t="s">
        <v>16</v>
      </c>
      <c r="C25" s="21"/>
      <c r="D25" s="22"/>
      <c r="E25" s="23"/>
      <c r="F25" s="14">
        <v>0</v>
      </c>
    </row>
    <row r="26" spans="1:6" s="1" customFormat="1" x14ac:dyDescent="0.35">
      <c r="A26" s="18" t="s">
        <v>9</v>
      </c>
      <c r="B26" s="18"/>
      <c r="C26" s="18"/>
      <c r="D26" s="18"/>
      <c r="E26" s="18"/>
      <c r="F26" s="18"/>
    </row>
    <row r="27" spans="1:6" ht="57.65" customHeight="1" x14ac:dyDescent="0.35">
      <c r="A27" s="4">
        <v>6.1</v>
      </c>
      <c r="B27" s="5" t="s">
        <v>22</v>
      </c>
      <c r="C27" s="6" t="s">
        <v>10</v>
      </c>
      <c r="D27" s="4">
        <v>220</v>
      </c>
      <c r="E27" s="14">
        <v>0</v>
      </c>
      <c r="F27" s="14">
        <v>0</v>
      </c>
    </row>
    <row r="28" spans="1:6" s="2" customFormat="1" ht="15" x14ac:dyDescent="0.35">
      <c r="A28" s="9"/>
      <c r="B28" s="11" t="s">
        <v>17</v>
      </c>
      <c r="C28" s="21"/>
      <c r="D28" s="22"/>
      <c r="E28" s="23"/>
      <c r="F28" s="14">
        <v>0</v>
      </c>
    </row>
    <row r="29" spans="1:6" s="1" customFormat="1" ht="15" x14ac:dyDescent="0.35">
      <c r="A29" s="3"/>
      <c r="B29" s="3" t="s">
        <v>12</v>
      </c>
      <c r="C29" s="24"/>
      <c r="D29" s="25"/>
      <c r="E29" s="26"/>
      <c r="F29" s="14">
        <v>0</v>
      </c>
    </row>
    <row r="31" spans="1:6" x14ac:dyDescent="0.35">
      <c r="C31"/>
      <c r="E31"/>
      <c r="F31"/>
    </row>
  </sheetData>
  <mergeCells count="13">
    <mergeCell ref="C28:E28"/>
    <mergeCell ref="C29:E29"/>
    <mergeCell ref="I7:N7"/>
    <mergeCell ref="A1:F1"/>
    <mergeCell ref="A6:F6"/>
    <mergeCell ref="A23:F23"/>
    <mergeCell ref="A26:F26"/>
    <mergeCell ref="A14:F14"/>
    <mergeCell ref="A3:F3"/>
    <mergeCell ref="C5:E5"/>
    <mergeCell ref="C13:E13"/>
    <mergeCell ref="C22:E22"/>
    <mergeCell ref="C25:E25"/>
  </mergeCells>
  <pageMargins left="0.7" right="0.33750000000000002" top="0.35625000000000001" bottom="0.2" header="0.3" footer="0.3"/>
  <pageSetup scale="7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2BDD5A520902E488F823001B4A7BFB0" ma:contentTypeVersion="8" ma:contentTypeDescription="Create a new document." ma:contentTypeScope="" ma:versionID="de314deb3fee014a7e1c950feca438d0">
  <xsd:schema xmlns:xsd="http://www.w3.org/2001/XMLSchema" xmlns:xs="http://www.w3.org/2001/XMLSchema" xmlns:p="http://schemas.microsoft.com/office/2006/metadata/properties" xmlns:ns2="9a8e476e-cce2-4e66-b09c-152a65af0e70" xmlns:ns3="62c73090-0618-4bb0-96f1-470d28c7d1a3" xmlns:ns4="8ddb8d19-433f-4faa-8a1a-9dc15e3f0b7d" targetNamespace="http://schemas.microsoft.com/office/2006/metadata/properties" ma:root="true" ma:fieldsID="85f432296a9b7694cdc5bccfc8005357" ns2:_="" ns3:_="" ns4:_="">
    <xsd:import namespace="9a8e476e-cce2-4e66-b09c-152a65af0e70"/>
    <xsd:import namespace="62c73090-0618-4bb0-96f1-470d28c7d1a3"/>
    <xsd:import namespace="8ddb8d19-433f-4faa-8a1a-9dc15e3f0b7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3:lcf76f155ced4ddcb4097134ff3c332f" minOccurs="0"/>
                <xsd:element ref="ns4:TaxCatchAll" minOccurs="0"/>
                <xsd:element ref="ns3:MediaServiceObjectDetectorVersions" minOccurs="0"/>
                <xsd:element ref="ns4:SharedWithUsers" minOccurs="0"/>
                <xsd:element ref="ns4:SharedWithDetail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8e476e-cce2-4e66-b09c-152a65af0e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c73090-0618-4bb0-96f1-470d28c7d1a3" elementFormDefault="qualified">
    <xsd:import namespace="http://schemas.microsoft.com/office/2006/documentManagement/types"/>
    <xsd:import namespace="http://schemas.microsoft.com/office/infopath/2007/PartnerControls"/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d175d4c7-dc8b-40ac-89bb-2a5077c9071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db8d19-433f-4faa-8a1a-9dc15e3f0b7d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4442df06-a5d1-436c-a5d2-d416a8accb32}" ma:internalName="TaxCatchAll" ma:showField="CatchAllData" ma:web="8ddb8d19-433f-4faa-8a1a-9dc15e3f0b7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BB26EE3-2D0E-48BA-8133-CDADC985B55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a8e476e-cce2-4e66-b09c-152a65af0e70"/>
    <ds:schemaRef ds:uri="62c73090-0618-4bb0-96f1-470d28c7d1a3"/>
    <ds:schemaRef ds:uri="8ddb8d19-433f-4faa-8a1a-9dc15e3f0b7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121291D-7742-42B4-A45C-6EFB0B851D9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BOQs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Opeli, Olga Stella</dc:creator>
  <cp:lastModifiedBy>Edward, Malis</cp:lastModifiedBy>
  <dcterms:created xsi:type="dcterms:W3CDTF">2024-05-10T07:18:23Z</dcterms:created>
  <dcterms:modified xsi:type="dcterms:W3CDTF">2024-07-02T11:58:52Z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ffe7464-4ad0-4f65-bb24-7909061670de_Enabled">
    <vt:lpwstr>true</vt:lpwstr>
  </property>
  <property fmtid="{D5CDD505-2E9C-101B-9397-08002B2CF9AE}" pid="3" name="MSIP_Label_affe7464-4ad0-4f65-bb24-7909061670de_SetDate">
    <vt:lpwstr>2024-05-10T07:20:27Z</vt:lpwstr>
  </property>
  <property fmtid="{D5CDD505-2E9C-101B-9397-08002B2CF9AE}" pid="4" name="MSIP_Label_affe7464-4ad0-4f65-bb24-7909061670de_Method">
    <vt:lpwstr>Standard</vt:lpwstr>
  </property>
  <property fmtid="{D5CDD505-2E9C-101B-9397-08002B2CF9AE}" pid="5" name="MSIP_Label_affe7464-4ad0-4f65-bb24-7909061670de_Name">
    <vt:lpwstr>Intern</vt:lpwstr>
  </property>
  <property fmtid="{D5CDD505-2E9C-101B-9397-08002B2CF9AE}" pid="6" name="MSIP_Label_affe7464-4ad0-4f65-bb24-7909061670de_SiteId">
    <vt:lpwstr>7a0df6a5-35c9-4bdc-ae48-9c981a4d5559</vt:lpwstr>
  </property>
  <property fmtid="{D5CDD505-2E9C-101B-9397-08002B2CF9AE}" pid="7" name="MSIP_Label_affe7464-4ad0-4f65-bb24-7909061670de_ActionId">
    <vt:lpwstr>53f8ebfe-5f69-480d-8d85-f23cdcc7df82</vt:lpwstr>
  </property>
  <property fmtid="{D5CDD505-2E9C-101B-9397-08002B2CF9AE}" pid="8" name="MSIP_Label_affe7464-4ad0-4f65-bb24-7909061670de_ContentBits">
    <vt:lpwstr>0</vt:lpwstr>
  </property>
</Properties>
</file>