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Malteser\Documents\Juba Procurment\PRF-JUB-2022-0022A Rain Water harvest\"/>
    </mc:Choice>
  </mc:AlternateContent>
  <xr:revisionPtr revIDLastSave="0" documentId="8_{C40625B3-DB49-43C8-B3D1-9A0DFC49DFE8}" xr6:coauthVersionLast="47" xr6:coauthVersionMax="47" xr10:uidLastSave="{00000000-0000-0000-0000-000000000000}"/>
  <bookViews>
    <workbookView xWindow="-110" yWindow="-110" windowWidth="19420" windowHeight="10420" activeTab="1" xr2:uid="{00000000-000D-0000-FFFF-FFFF00000000}"/>
  </bookViews>
  <sheets>
    <sheet name="Annex 2 Libeya PS" sheetId="1" r:id="rId1"/>
    <sheet name="Annex 2 Munuki East Ps" sheetId="2" r:id="rId2"/>
    <sheet name="Annex 2 Atlabara West PS" sheetId="3" r:id="rId3"/>
    <sheet name="Annex 2Atlabara East PS" sheetId="4" r:id="rId4"/>
    <sheet name="Annex 2 Lologo PS" sheetId="6" r:id="rId5"/>
    <sheet name="Annex 2 Malakaia PS" sheetId="5"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F12" i="5"/>
  <c r="F13" i="1"/>
  <c r="F17" i="5" l="1"/>
  <c r="F16" i="5"/>
  <c r="F15" i="5"/>
  <c r="F18" i="5" s="1"/>
  <c r="F11" i="5"/>
  <c r="F10" i="5"/>
  <c r="F9" i="5"/>
  <c r="F13" i="5" s="1"/>
  <c r="F6" i="5"/>
  <c r="F7" i="5" s="1"/>
  <c r="F18" i="2" l="1"/>
  <c r="F17" i="2"/>
  <c r="F16" i="2"/>
  <c r="F15" i="2"/>
  <c r="F12" i="2"/>
  <c r="F11" i="2"/>
  <c r="F9" i="2"/>
  <c r="F13" i="2" s="1"/>
  <c r="F6" i="2"/>
  <c r="F7" i="2" s="1"/>
  <c r="F19" i="1"/>
  <c r="F18" i="1"/>
  <c r="F17" i="1"/>
  <c r="F16" i="1"/>
  <c r="F12" i="1"/>
  <c r="F11" i="1"/>
  <c r="F10" i="1"/>
  <c r="F9" i="1"/>
  <c r="F14" i="1" s="1"/>
  <c r="F6" i="1"/>
  <c r="F7" i="1" s="1"/>
  <c r="F18" i="4"/>
  <c r="F17" i="4"/>
  <c r="F16" i="4"/>
  <c r="F15" i="4"/>
  <c r="F19" i="4" s="1"/>
  <c r="F12" i="4"/>
  <c r="F11" i="4"/>
  <c r="F10" i="4"/>
  <c r="F9" i="4"/>
  <c r="F6" i="4"/>
  <c r="F7" i="4" s="1"/>
  <c r="F20" i="1" l="1"/>
  <c r="F13" i="4"/>
  <c r="F19" i="2"/>
  <c r="F20" i="2"/>
  <c r="F19" i="5"/>
  <c r="F20" i="4"/>
  <c r="F21" i="1" l="1"/>
  <c r="F18" i="6" l="1"/>
  <c r="F17" i="6"/>
  <c r="F16" i="6"/>
  <c r="F15" i="6"/>
  <c r="F19" i="6" s="1"/>
  <c r="F12" i="6"/>
  <c r="F11" i="6"/>
  <c r="F10" i="6"/>
  <c r="F9" i="6"/>
  <c r="F6" i="6"/>
  <c r="F7" i="6" s="1"/>
  <c r="F13" i="6" l="1"/>
  <c r="D15" i="3"/>
  <c r="F15" i="3" s="1"/>
  <c r="F14" i="3"/>
  <c r="F13" i="3"/>
  <c r="F12" i="3"/>
  <c r="F16" i="3" s="1"/>
  <c r="F9" i="3"/>
  <c r="F6" i="3"/>
  <c r="F7" i="3" s="1"/>
  <c r="F20" i="6" l="1"/>
  <c r="F10" i="3"/>
  <c r="F17" i="3" s="1"/>
</calcChain>
</file>

<file path=xl/sharedStrings.xml><?xml version="1.0" encoding="utf-8"?>
<sst xmlns="http://schemas.openxmlformats.org/spreadsheetml/2006/main" count="209" uniqueCount="62">
  <si>
    <t>Bill of Quantities</t>
  </si>
  <si>
    <t>Item</t>
  </si>
  <si>
    <t>Unit</t>
  </si>
  <si>
    <t>Quantity</t>
  </si>
  <si>
    <t>Unit rate (USD)</t>
  </si>
  <si>
    <t>Amount (USD)</t>
  </si>
  <si>
    <t>Sub-total 1</t>
  </si>
  <si>
    <t>Earth works</t>
  </si>
  <si>
    <t>Cu.m</t>
  </si>
  <si>
    <t xml:space="preserve"> Construction works</t>
  </si>
  <si>
    <t>Sq.m</t>
  </si>
  <si>
    <t>Sub-total 3</t>
  </si>
  <si>
    <t>Supplies and Fixtures</t>
  </si>
  <si>
    <t>No</t>
  </si>
  <si>
    <t>M</t>
  </si>
  <si>
    <t>Grand Total</t>
  </si>
  <si>
    <t>S\No.</t>
  </si>
  <si>
    <t>L-S</t>
  </si>
  <si>
    <t>13mm thick  cement sand (1:4) plastering  including screeding mix with water proof cement.</t>
  </si>
  <si>
    <t>Imported murrum (gravel) well spread levelled and compacted inside and surround the plateform .</t>
  </si>
  <si>
    <t>Sub-total 2</t>
  </si>
  <si>
    <t>Cast reinforce concrete slap of 70 cm thick  on the top of the basement and the plateform considering concrete grad of M20</t>
  </si>
  <si>
    <t>Excavate a foundation trenches  0.3 m, Soakaway 1.0m depth, grease trap and removal of the top soil for the plateform and subsequently, in 10 cm layers with compaction including disposal of all surplus soil out of the site</t>
  </si>
  <si>
    <t xml:space="preserve">Supply and install gutters 6 inches  with clips at a span of 75 cm conecting to the water storage </t>
  </si>
  <si>
    <t xml:space="preserve">Supply  and install  in the plateform four push cock water taps of 3/4  connect to the water storage tank using (HDPE flexible) PE 100 pipe OD63 PN10 wall thicks 3mm (1.0) as well considering overflow and washout access with control valve and replace the tap of the existing facilities </t>
  </si>
  <si>
    <t>Supply  and install  in the plateform four push cock water taps of 3/4  connect to the water storage tank using (HDPE flexible) PE 100 pipe OD63 PN10 wall thicks 3mm (1.0) as well considering overflow and washout access with control valve for both thew and the old tank</t>
  </si>
  <si>
    <t xml:space="preserve">13mm thick  cement sand (1:4) plastering  including screeding mix with water proof cement.for both the two tanks </t>
  </si>
  <si>
    <t xml:space="preserve">Installation,Construction and rehabilitaion of Rainwater Harvesting Facility for Libiya 1 &amp; 2Primary School  </t>
  </si>
  <si>
    <t xml:space="preserve">Supply and install a Vertical Plastic water tank of 5000 liters 5cm concrete basement  connected with overflow, washout and outlet acesses </t>
  </si>
  <si>
    <t xml:space="preserve">Supply and install Vertical Plastic water tanks of 2000 liters 5cm in concrete basement  connected with overflow, washout and outlet acesses </t>
  </si>
  <si>
    <t xml:space="preserve">Supply and install a Vertical Plastic water tank of 5000 liters 5cm  in concrete basement  connected with overflow, washout and outlet acesses </t>
  </si>
  <si>
    <t>Installation, Construction and rehabilitation  of Rainwater Harvesting Facility at Lologo Community Primary School</t>
  </si>
  <si>
    <t>N.B</t>
  </si>
  <si>
    <t xml:space="preserve">Rehabilitate the existing facility by replacing the 2000 liters tanks and revised all the plumping system and plastering works </t>
  </si>
  <si>
    <t xml:space="preserve">Installing one new set with 2000 liters of Rainwater Harvesting system </t>
  </si>
  <si>
    <t>NB</t>
  </si>
  <si>
    <t>Installation, Constructionand rehabilitate  of Rainwater Harvesting Facility at Lologo Community Primary School</t>
  </si>
  <si>
    <t>N. B</t>
  </si>
  <si>
    <t xml:space="preserve">Supply one set of the system 5000 liters </t>
  </si>
  <si>
    <t xml:space="preserve">Revise the plumping of the avaialble system and replace the broken taps and valves </t>
  </si>
  <si>
    <t xml:space="preserve">Replace  5000 liters </t>
  </si>
  <si>
    <t>Installation,Construction and rehabilitateof Rainwater Harvesting Facility at Munuki East  Primary School</t>
  </si>
  <si>
    <t xml:space="preserve">Rehabilitate the existing system, replace the gutter, taps , valves </t>
  </si>
  <si>
    <t>Rehabilitation of Rainwater Harvesting Facility at Malakia  Primary School</t>
  </si>
  <si>
    <t xml:space="preserve">Excavate a Soakaway 1.5 Cu.m, grease trap and channels </t>
  </si>
  <si>
    <t>Construct  200 mm  circular  basement  and perimeter for taps, Manholes   wall  in concrete solid standard blocks for the water storage in 1:3  cement mix ratio</t>
  </si>
  <si>
    <t>Construct  200 mm  circular  basement  and perimeter for taps manholes  wall  in concrete solid standard blocks for the water storage in 1:3  cement mix ratio</t>
  </si>
  <si>
    <t>Construct  200 mm  circular  basement  and perimeter for tapsand manholes  wall  in concrete solid standard blocks for the water storage in 1:3  cement mix ratio</t>
  </si>
  <si>
    <t>Construct  200 mm  circular  basement  and perimeter for taps and manholes wall  in concrete solid standard blocks for the water storage in 1:3  cement mix ratio</t>
  </si>
  <si>
    <t>Construct  200 mm  circular  basement  and perimeter for taps and manholes   wall  in concrete solid standard blocks for the water storage in 1:3  cement mix ratio</t>
  </si>
  <si>
    <t xml:space="preserve">Supply and install a PVC pipe of 3inches connected as inlet to the storage tank while considering first flash out sytem and connect for waste water through a metallic floor trap to the grease trap and soakaway </t>
  </si>
  <si>
    <t xml:space="preserve">Supply, nailed  and painted  a  9x1 facial to received gutters </t>
  </si>
  <si>
    <t xml:space="preserve">Supply and install a PVC pipe of 3inches connected as inlet to the two separate storage tanks while considering first flash out sytem and connect for waste water through a metallic floor trap to the grease trap and soakaway </t>
  </si>
  <si>
    <t xml:space="preserve">Supply  and install  in the plateform four push cock water taps of 3/4 at both side of the existing wall structure  connect to the water  2 storage tank using (HDPE flexible) PE 100 pipe OD63 PN10 wall thicks 3mm (1.0) as well considering overflow and washout access with control valve and replace the tap of the existing facilities </t>
  </si>
  <si>
    <t xml:space="preserve">Supply,replaced  and install a PVC pipe of 3inches connected as inlet to the storage tank while considering first flash out sytem and connect for waste water through a metallic floor trap to the grease trap and soakaway </t>
  </si>
  <si>
    <t xml:space="preserve">Installation and Construction of Rainwater Harvesting Facility at Atlabara Primary School    </t>
  </si>
  <si>
    <t xml:space="preserve">Supply  and install  in the plateform four push cock water taps of 3/4  connect to the water storage tank using (HDPE flexible) PE 100 pipe OD63 PN10 wall thicks 3mm (1.0) as well considering replacement of access with control valve and replace the tap of the existing facilities </t>
  </si>
  <si>
    <t xml:space="preserve">Excavate a foundation trenches  0.3 m, Soakaway 1.0m depth, grease trap  at the hand washing facilities </t>
  </si>
  <si>
    <t xml:space="preserve">Supply, replace and install gutters 6 inches  with clips at a span of 75 cm conecting to the water storage </t>
  </si>
  <si>
    <t xml:space="preserve">Revise the plumping of the available system and replace the broken taps and valves for the 3 system including the handwashing facilities at latrine </t>
  </si>
  <si>
    <t xml:space="preserve">Supply, replace and install a Vertical Plastic water tank of 5000 liters on concrete basement  connected with overflow, washout and outlet acesses </t>
  </si>
  <si>
    <t xml:space="preserve">13mm thick  cement sand (1:4) re-plaster  including screeding in metallic for all the three water plateforms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</si>
</sst>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1"/>
      <name val="Arial Narrow"/>
      <family val="2"/>
    </font>
    <font>
      <sz val="11"/>
      <color theme="1"/>
      <name val="Arial Narrow"/>
      <family val="2"/>
    </font>
    <font>
      <b/>
      <sz val="10"/>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1">
    <xf numFmtId="0" fontId="0" fillId="0" borderId="0"/>
  </cellStyleXfs>
  <cellXfs count="81">
    <xf numFmtId="0" fontId="0" fillId="0" borderId="0" xfId="0"/>
    <xf numFmtId="0" fontId="0" fillId="0" borderId="0" xfId="0" applyAlignment="1">
      <alignment vertical="top"/>
    </xf>
    <xf numFmtId="2"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3" xfId="0" applyFont="1" applyBorder="1" applyAlignment="1">
      <alignment horizontal="center" wrapText="1"/>
    </xf>
    <xf numFmtId="0" fontId="3" fillId="0" borderId="3" xfId="0" applyFont="1" applyBorder="1"/>
    <xf numFmtId="2" fontId="3" fillId="0" borderId="4" xfId="0" applyNumberFormat="1" applyFont="1" applyBorder="1"/>
    <xf numFmtId="2" fontId="3" fillId="3" borderId="2" xfId="0" applyNumberFormat="1" applyFont="1" applyFill="1" applyBorder="1"/>
    <xf numFmtId="0" fontId="2" fillId="3" borderId="3" xfId="0" applyFont="1" applyFill="1" applyBorder="1" applyAlignment="1">
      <alignment horizontal="right" wrapText="1"/>
    </xf>
    <xf numFmtId="0" fontId="2" fillId="3" borderId="3" xfId="0" applyFont="1" applyFill="1" applyBorder="1" applyAlignment="1">
      <alignment horizontal="center" wrapText="1"/>
    </xf>
    <xf numFmtId="2" fontId="2" fillId="3" borderId="3" xfId="0" applyNumberFormat="1" applyFont="1" applyFill="1" applyBorder="1" applyAlignment="1">
      <alignment horizontal="right"/>
    </xf>
    <xf numFmtId="0" fontId="2" fillId="3" borderId="3" xfId="0" applyFont="1" applyFill="1" applyBorder="1"/>
    <xf numFmtId="2" fontId="2" fillId="3" borderId="4" xfId="0" applyNumberFormat="1" applyFont="1" applyFill="1" applyBorder="1"/>
    <xf numFmtId="2" fontId="2" fillId="0" borderId="2" xfId="0" applyNumberFormat="1" applyFont="1" applyFill="1" applyBorder="1" applyAlignment="1">
      <alignment horizontal="left"/>
    </xf>
    <xf numFmtId="0" fontId="2" fillId="0" borderId="3" xfId="0" applyFont="1" applyFill="1" applyBorder="1" applyAlignment="1">
      <alignment horizontal="left" wrapText="1"/>
    </xf>
    <xf numFmtId="0" fontId="2" fillId="0" borderId="3" xfId="0" applyFont="1" applyFill="1" applyBorder="1" applyAlignment="1">
      <alignment horizontal="center" wrapText="1"/>
    </xf>
    <xf numFmtId="2" fontId="2" fillId="0" borderId="3" xfId="0" applyNumberFormat="1" applyFont="1" applyFill="1" applyBorder="1" applyAlignment="1">
      <alignment horizontal="right"/>
    </xf>
    <xf numFmtId="0" fontId="2" fillId="0" borderId="3" xfId="0" applyFont="1" applyFill="1" applyBorder="1"/>
    <xf numFmtId="2" fontId="3" fillId="0" borderId="2" xfId="0" applyNumberFormat="1" applyFont="1" applyBorder="1" applyAlignment="1">
      <alignment vertical="center"/>
    </xf>
    <xf numFmtId="0" fontId="3" fillId="0" borderId="3" xfId="0" applyFont="1" applyBorder="1" applyAlignment="1">
      <alignment vertical="center" wrapText="1"/>
    </xf>
    <xf numFmtId="0" fontId="3" fillId="0" borderId="3" xfId="0" applyFont="1" applyBorder="1" applyAlignment="1">
      <alignment horizontal="center" vertical="center" wrapText="1"/>
    </xf>
    <xf numFmtId="2" fontId="3" fillId="0" borderId="3" xfId="0" applyNumberFormat="1" applyFont="1" applyFill="1" applyBorder="1" applyAlignment="1">
      <alignment horizontal="right" vertical="center"/>
    </xf>
    <xf numFmtId="0" fontId="3" fillId="0" borderId="3" xfId="0" applyFont="1" applyBorder="1" applyAlignment="1">
      <alignment vertical="center"/>
    </xf>
    <xf numFmtId="2" fontId="2" fillId="0" borderId="2" xfId="0" applyNumberFormat="1" applyFont="1" applyBorder="1" applyAlignment="1">
      <alignment horizontal="left" vertical="top"/>
    </xf>
    <xf numFmtId="2" fontId="3" fillId="0" borderId="3" xfId="0" applyNumberFormat="1" applyFont="1" applyFill="1" applyBorder="1" applyAlignment="1">
      <alignment horizontal="right"/>
    </xf>
    <xf numFmtId="2" fontId="3" fillId="0" borderId="2" xfId="0" applyNumberFormat="1" applyFont="1" applyFill="1" applyBorder="1" applyAlignment="1">
      <alignment vertical="center"/>
    </xf>
    <xf numFmtId="0" fontId="3" fillId="0" borderId="3" xfId="0" applyFont="1" applyFill="1" applyBorder="1" applyAlignment="1">
      <alignment horizontal="center" vertical="center" wrapText="1"/>
    </xf>
    <xf numFmtId="2" fontId="3" fillId="0" borderId="2" xfId="0" applyNumberFormat="1" applyFont="1" applyFill="1" applyBorder="1"/>
    <xf numFmtId="0" fontId="3" fillId="0" borderId="3" xfId="0" applyFont="1" applyFill="1" applyBorder="1" applyAlignment="1">
      <alignment wrapText="1"/>
    </xf>
    <xf numFmtId="0" fontId="3" fillId="0" borderId="3" xfId="0" applyFont="1" applyFill="1" applyBorder="1" applyAlignment="1">
      <alignment horizontal="center" wrapText="1"/>
    </xf>
    <xf numFmtId="2" fontId="3" fillId="0" borderId="3" xfId="0" quotePrefix="1" applyNumberFormat="1" applyFont="1" applyFill="1" applyBorder="1" applyAlignment="1">
      <alignment horizontal="right"/>
    </xf>
    <xf numFmtId="0" fontId="3" fillId="0" borderId="3" xfId="0" applyFont="1" applyFill="1" applyBorder="1" applyAlignment="1">
      <alignment horizontal="left" vertical="center" wrapText="1"/>
    </xf>
    <xf numFmtId="0" fontId="3" fillId="0" borderId="3" xfId="0" applyFont="1" applyFill="1" applyBorder="1"/>
    <xf numFmtId="0" fontId="3" fillId="0" borderId="3" xfId="0" applyFont="1" applyFill="1" applyBorder="1" applyAlignment="1">
      <alignment vertical="center" wrapText="1"/>
    </xf>
    <xf numFmtId="2" fontId="3" fillId="0" borderId="4" xfId="0" applyNumberFormat="1" applyFont="1" applyBorder="1" applyAlignment="1">
      <alignment vertical="center"/>
    </xf>
    <xf numFmtId="2" fontId="2" fillId="3" borderId="2" xfId="0" applyNumberFormat="1" applyFont="1" applyFill="1" applyBorder="1" applyAlignment="1">
      <alignment vertical="center"/>
    </xf>
    <xf numFmtId="0" fontId="2" fillId="3" borderId="3" xfId="0" applyFont="1" applyFill="1" applyBorder="1" applyAlignment="1">
      <alignment horizontal="center" vertical="center" wrapText="1"/>
    </xf>
    <xf numFmtId="2" fontId="2" fillId="3" borderId="3" xfId="0" applyNumberFormat="1" applyFont="1" applyFill="1" applyBorder="1" applyAlignment="1">
      <alignment horizontal="right" vertical="center"/>
    </xf>
    <xf numFmtId="0" fontId="1" fillId="0" borderId="0" xfId="0" applyFont="1"/>
    <xf numFmtId="0" fontId="2" fillId="4" borderId="3" xfId="0" applyFont="1" applyFill="1" applyBorder="1" applyAlignment="1">
      <alignment vertical="center" wrapText="1"/>
    </xf>
    <xf numFmtId="0" fontId="2" fillId="4" borderId="3" xfId="0" applyFont="1" applyFill="1" applyBorder="1" applyAlignment="1">
      <alignment horizontal="center" vertical="center" wrapText="1"/>
    </xf>
    <xf numFmtId="2" fontId="2" fillId="4" borderId="3" xfId="0" applyNumberFormat="1" applyFont="1" applyFill="1" applyBorder="1" applyAlignment="1">
      <alignment horizontal="right" vertical="center"/>
    </xf>
    <xf numFmtId="0" fontId="2" fillId="4" borderId="3" xfId="0" applyFont="1" applyFill="1" applyBorder="1"/>
    <xf numFmtId="2" fontId="2" fillId="4" borderId="4" xfId="0" applyNumberFormat="1" applyFont="1" applyFill="1" applyBorder="1"/>
    <xf numFmtId="0" fontId="1" fillId="4" borderId="0" xfId="0" applyFont="1" applyFill="1"/>
    <xf numFmtId="2" fontId="3" fillId="0" borderId="2" xfId="0" applyNumberFormat="1" applyFont="1" applyFill="1" applyBorder="1" applyAlignment="1">
      <alignment horizontal="right" vertical="center"/>
    </xf>
    <xf numFmtId="0" fontId="3" fillId="0" borderId="3" xfId="0" applyFont="1" applyBorder="1" applyAlignment="1">
      <alignment horizontal="center" vertical="center"/>
    </xf>
    <xf numFmtId="2" fontId="4" fillId="2" borderId="1" xfId="0" applyNumberFormat="1" applyFont="1" applyFill="1" applyBorder="1"/>
    <xf numFmtId="0" fontId="2" fillId="2" borderId="1" xfId="0" applyFont="1" applyFill="1" applyBorder="1" applyAlignment="1">
      <alignment horizontal="right" wrapText="1"/>
    </xf>
    <xf numFmtId="0" fontId="4" fillId="2" borderId="1" xfId="0" applyFont="1" applyFill="1" applyBorder="1" applyAlignment="1">
      <alignment horizontal="center"/>
    </xf>
    <xf numFmtId="0" fontId="4" fillId="2" borderId="1" xfId="0" applyFont="1" applyFill="1" applyBorder="1"/>
    <xf numFmtId="0" fontId="1" fillId="0" borderId="0" xfId="0" applyFont="1" applyAlignment="1"/>
    <xf numFmtId="2" fontId="2" fillId="4" borderId="2" xfId="0" applyNumberFormat="1" applyFont="1" applyFill="1" applyBorder="1" applyAlignment="1">
      <alignment horizontal="left" vertical="center"/>
    </xf>
    <xf numFmtId="2" fontId="3" fillId="4" borderId="2" xfId="0" applyNumberFormat="1" applyFont="1" applyFill="1" applyBorder="1" applyAlignment="1">
      <alignment horizontal="right" vertical="center"/>
    </xf>
    <xf numFmtId="0" fontId="3" fillId="4" borderId="3" xfId="0" applyFont="1" applyFill="1" applyBorder="1" applyAlignment="1">
      <alignment horizontal="left" vertical="center" wrapText="1"/>
    </xf>
    <xf numFmtId="0" fontId="3" fillId="4" borderId="3" xfId="0" applyFont="1" applyFill="1" applyBorder="1" applyAlignment="1">
      <alignment horizontal="center" vertical="center" wrapText="1"/>
    </xf>
    <xf numFmtId="2" fontId="3" fillId="4" borderId="3" xfId="0" applyNumberFormat="1" applyFont="1" applyFill="1" applyBorder="1" applyAlignment="1">
      <alignment horizontal="right" vertical="center"/>
    </xf>
    <xf numFmtId="0" fontId="3" fillId="4" borderId="3" xfId="0" applyFont="1" applyFill="1" applyBorder="1" applyAlignment="1">
      <alignment horizontal="center" vertical="center"/>
    </xf>
    <xf numFmtId="2" fontId="3" fillId="4" borderId="4" xfId="0" applyNumberFormat="1" applyFont="1" applyFill="1" applyBorder="1"/>
    <xf numFmtId="2" fontId="2" fillId="0" borderId="0" xfId="0" applyNumberFormat="1"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right" vertical="top"/>
    </xf>
    <xf numFmtId="0" fontId="2" fillId="2" borderId="1" xfId="0" applyFont="1" applyFill="1" applyBorder="1" applyAlignment="1">
      <alignment horizontal="right" vertical="center" wrapText="1"/>
    </xf>
    <xf numFmtId="0" fontId="2" fillId="0" borderId="3" xfId="0" applyFont="1" applyFill="1" applyBorder="1" applyAlignment="1">
      <alignment horizontal="right"/>
    </xf>
    <xf numFmtId="0" fontId="3" fillId="0" borderId="3" xfId="0" applyFont="1" applyBorder="1" applyAlignment="1">
      <alignment horizontal="right" vertical="center"/>
    </xf>
    <xf numFmtId="0" fontId="2" fillId="3" borderId="3" xfId="0" applyFont="1" applyFill="1" applyBorder="1" applyAlignment="1">
      <alignment horizontal="right"/>
    </xf>
    <xf numFmtId="0" fontId="3" fillId="0" borderId="3" xfId="0" applyFont="1" applyBorder="1" applyAlignment="1">
      <alignment horizontal="right"/>
    </xf>
    <xf numFmtId="0" fontId="3" fillId="0" borderId="3" xfId="0" applyFont="1" applyFill="1" applyBorder="1" applyAlignment="1">
      <alignment horizontal="right"/>
    </xf>
    <xf numFmtId="0" fontId="2" fillId="4" borderId="3" xfId="0" applyFont="1" applyFill="1" applyBorder="1" applyAlignment="1">
      <alignment horizontal="right"/>
    </xf>
    <xf numFmtId="0" fontId="3" fillId="4" borderId="3" xfId="0" applyFont="1" applyFill="1" applyBorder="1" applyAlignment="1">
      <alignment horizontal="right" vertical="center"/>
    </xf>
    <xf numFmtId="0" fontId="4" fillId="2" borderId="1" xfId="0" applyFont="1" applyFill="1" applyBorder="1" applyAlignment="1">
      <alignment horizontal="right"/>
    </xf>
    <xf numFmtId="0" fontId="0" fillId="0" borderId="0" xfId="0" applyAlignment="1">
      <alignment horizontal="right"/>
    </xf>
    <xf numFmtId="0" fontId="0" fillId="0" borderId="0" xfId="0" applyAlignment="1">
      <alignment horizontal="left"/>
    </xf>
    <xf numFmtId="0" fontId="1" fillId="0" borderId="0" xfId="0" applyFont="1" applyAlignment="1">
      <alignment horizontal="right"/>
    </xf>
    <xf numFmtId="0" fontId="1" fillId="0" borderId="0" xfId="0" applyFont="1" applyAlignment="1">
      <alignment horizontal="left"/>
    </xf>
    <xf numFmtId="2" fontId="2" fillId="0" borderId="0" xfId="0" applyNumberFormat="1"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showWhiteSpace="0" view="pageLayout" topLeftCell="A19" zoomScaleNormal="100" workbookViewId="0">
      <selection activeCell="I22" sqref="I22"/>
    </sheetView>
  </sheetViews>
  <sheetFormatPr defaultRowHeight="14.5" x14ac:dyDescent="0.35"/>
  <cols>
    <col min="1" max="1" width="6.36328125" customWidth="1"/>
    <col min="2" max="2" width="57.1796875" customWidth="1"/>
    <col min="3" max="3" width="10.81640625" customWidth="1"/>
    <col min="4" max="4" width="11.36328125" customWidth="1"/>
    <col min="5" max="5" width="10.08984375" style="73" customWidth="1"/>
    <col min="6" max="6" width="12.36328125" customWidth="1"/>
  </cols>
  <sheetData>
    <row r="1" spans="1:7" x14ac:dyDescent="0.35">
      <c r="B1" s="77" t="s">
        <v>0</v>
      </c>
      <c r="C1" s="77"/>
      <c r="D1" s="77"/>
      <c r="E1" s="77"/>
      <c r="F1" s="60"/>
      <c r="G1" s="60"/>
    </row>
    <row r="2" spans="1:7" ht="15" customHeight="1" x14ac:dyDescent="0.35">
      <c r="B2" s="76" t="s">
        <v>27</v>
      </c>
      <c r="C2" s="76"/>
      <c r="D2" s="76"/>
      <c r="E2" s="76"/>
      <c r="F2" s="61"/>
    </row>
    <row r="3" spans="1:7" ht="15" customHeight="1" x14ac:dyDescent="0.35">
      <c r="B3" s="74"/>
      <c r="E3" s="63"/>
    </row>
    <row r="4" spans="1:7" ht="35.4" customHeight="1" x14ac:dyDescent="0.35">
      <c r="A4" s="2" t="s">
        <v>16</v>
      </c>
      <c r="B4" s="3" t="s">
        <v>1</v>
      </c>
      <c r="C4" s="3" t="s">
        <v>2</v>
      </c>
      <c r="D4" s="2" t="s">
        <v>3</v>
      </c>
      <c r="E4" s="64" t="s">
        <v>4</v>
      </c>
      <c r="F4" s="2" t="s">
        <v>5</v>
      </c>
    </row>
    <row r="5" spans="1:7" ht="18" customHeight="1" x14ac:dyDescent="0.35">
      <c r="A5" s="13">
        <v>1</v>
      </c>
      <c r="B5" s="14" t="s">
        <v>7</v>
      </c>
      <c r="C5" s="15"/>
      <c r="D5" s="16"/>
      <c r="E5" s="65"/>
      <c r="F5" s="6"/>
    </row>
    <row r="6" spans="1:7" ht="44.4" customHeight="1" x14ac:dyDescent="0.35">
      <c r="A6" s="18">
        <v>1.01</v>
      </c>
      <c r="B6" s="19" t="s">
        <v>22</v>
      </c>
      <c r="C6" s="20" t="s">
        <v>8</v>
      </c>
      <c r="D6" s="21">
        <v>5</v>
      </c>
      <c r="E6" s="66">
        <v>0</v>
      </c>
      <c r="F6" s="6">
        <f>D6*E6</f>
        <v>0</v>
      </c>
    </row>
    <row r="7" spans="1:7" ht="23.4" customHeight="1" x14ac:dyDescent="0.35">
      <c r="A7" s="7"/>
      <c r="B7" s="8" t="s">
        <v>6</v>
      </c>
      <c r="C7" s="9"/>
      <c r="D7" s="10"/>
      <c r="E7" s="67"/>
      <c r="F7" s="12">
        <f>F6</f>
        <v>0</v>
      </c>
    </row>
    <row r="8" spans="1:7" x14ac:dyDescent="0.35">
      <c r="A8" s="23">
        <v>2</v>
      </c>
      <c r="B8" s="14" t="s">
        <v>9</v>
      </c>
      <c r="C8" s="4"/>
      <c r="D8" s="24"/>
      <c r="E8" s="68"/>
      <c r="F8" s="6"/>
    </row>
    <row r="9" spans="1:7" ht="30" customHeight="1" x14ac:dyDescent="0.35">
      <c r="A9" s="27">
        <v>2.0099999999999998</v>
      </c>
      <c r="B9" s="28" t="s">
        <v>45</v>
      </c>
      <c r="C9" s="29" t="s">
        <v>10</v>
      </c>
      <c r="D9" s="30">
        <v>12</v>
      </c>
      <c r="E9" s="68">
        <v>0</v>
      </c>
      <c r="F9" s="6">
        <f>D9*E9</f>
        <v>0</v>
      </c>
    </row>
    <row r="10" spans="1:7" ht="33" customHeight="1" x14ac:dyDescent="0.35">
      <c r="A10" s="25">
        <v>2.02</v>
      </c>
      <c r="B10" s="31" t="s">
        <v>19</v>
      </c>
      <c r="C10" s="26" t="s">
        <v>8</v>
      </c>
      <c r="D10" s="21">
        <v>4</v>
      </c>
      <c r="E10" s="69">
        <v>0</v>
      </c>
      <c r="F10" s="6">
        <f>D10*E10</f>
        <v>0</v>
      </c>
    </row>
    <row r="11" spans="1:7" ht="30" customHeight="1" x14ac:dyDescent="0.35">
      <c r="A11" s="25">
        <v>2.0299999999999998</v>
      </c>
      <c r="B11" s="33" t="s">
        <v>21</v>
      </c>
      <c r="C11" s="26" t="s">
        <v>8</v>
      </c>
      <c r="D11" s="21">
        <v>2</v>
      </c>
      <c r="E11" s="66">
        <v>0</v>
      </c>
      <c r="F11" s="34">
        <f>D11*E11</f>
        <v>0</v>
      </c>
    </row>
    <row r="12" spans="1:7" ht="31.25" customHeight="1" x14ac:dyDescent="0.35">
      <c r="A12" s="25">
        <v>2.04</v>
      </c>
      <c r="B12" s="33" t="s">
        <v>26</v>
      </c>
      <c r="C12" s="26" t="s">
        <v>10</v>
      </c>
      <c r="D12" s="21">
        <v>25</v>
      </c>
      <c r="E12" s="66">
        <v>0</v>
      </c>
      <c r="F12" s="34">
        <f>D12*E12</f>
        <v>0</v>
      </c>
    </row>
    <row r="13" spans="1:7" ht="31.25" customHeight="1" x14ac:dyDescent="0.35">
      <c r="A13" s="25">
        <v>2.0499999999999998</v>
      </c>
      <c r="B13" s="33" t="s">
        <v>51</v>
      </c>
      <c r="C13" s="26" t="s">
        <v>14</v>
      </c>
      <c r="D13" s="21">
        <v>40</v>
      </c>
      <c r="E13" s="22">
        <v>0</v>
      </c>
      <c r="F13" s="34">
        <f>D13*E13</f>
        <v>0</v>
      </c>
    </row>
    <row r="14" spans="1:7" s="38" customFormat="1" ht="26.4" customHeight="1" x14ac:dyDescent="0.35">
      <c r="A14" s="35"/>
      <c r="B14" s="8" t="s">
        <v>20</v>
      </c>
      <c r="C14" s="36"/>
      <c r="D14" s="37"/>
      <c r="E14" s="67"/>
      <c r="F14" s="12">
        <f>SUM(F9:F13)</f>
        <v>0</v>
      </c>
    </row>
    <row r="15" spans="1:7" s="44" customFormat="1" x14ac:dyDescent="0.35">
      <c r="A15" s="52">
        <v>3</v>
      </c>
      <c r="B15" s="39" t="s">
        <v>12</v>
      </c>
      <c r="C15" s="40"/>
      <c r="D15" s="41"/>
      <c r="E15" s="70"/>
      <c r="F15" s="43"/>
    </row>
    <row r="16" spans="1:7" ht="37.75" customHeight="1" x14ac:dyDescent="0.35">
      <c r="A16" s="25">
        <v>3.01</v>
      </c>
      <c r="B16" s="33" t="s">
        <v>30</v>
      </c>
      <c r="C16" s="26" t="s">
        <v>13</v>
      </c>
      <c r="D16" s="21">
        <v>1</v>
      </c>
      <c r="E16" s="66">
        <v>0</v>
      </c>
      <c r="F16" s="34">
        <f>D16*E16</f>
        <v>0</v>
      </c>
    </row>
    <row r="17" spans="1:6" ht="32.4" customHeight="1" x14ac:dyDescent="0.35">
      <c r="A17" s="53">
        <v>3.02</v>
      </c>
      <c r="B17" s="54" t="s">
        <v>23</v>
      </c>
      <c r="C17" s="55" t="s">
        <v>14</v>
      </c>
      <c r="D17" s="56">
        <v>40</v>
      </c>
      <c r="E17" s="71">
        <v>0</v>
      </c>
      <c r="F17" s="58">
        <f>D17*E17</f>
        <v>0</v>
      </c>
    </row>
    <row r="18" spans="1:6" ht="46.25" customHeight="1" x14ac:dyDescent="0.35">
      <c r="A18" s="45">
        <v>3.03</v>
      </c>
      <c r="B18" s="31" t="s">
        <v>50</v>
      </c>
      <c r="C18" s="26" t="s">
        <v>14</v>
      </c>
      <c r="D18" s="21">
        <v>20</v>
      </c>
      <c r="E18" s="66">
        <v>0</v>
      </c>
      <c r="F18" s="6">
        <f>D18*E18</f>
        <v>0</v>
      </c>
    </row>
    <row r="19" spans="1:6" ht="57.65" customHeight="1" x14ac:dyDescent="0.35">
      <c r="A19" s="45">
        <v>3.04</v>
      </c>
      <c r="B19" s="31" t="s">
        <v>25</v>
      </c>
      <c r="C19" s="26" t="s">
        <v>17</v>
      </c>
      <c r="D19" s="21">
        <v>1</v>
      </c>
      <c r="E19" s="66">
        <v>0</v>
      </c>
      <c r="F19" s="6">
        <f>D19*E19</f>
        <v>0</v>
      </c>
    </row>
    <row r="20" spans="1:6" s="38" customFormat="1" ht="22.75" customHeight="1" x14ac:dyDescent="0.35">
      <c r="A20" s="35"/>
      <c r="B20" s="8" t="s">
        <v>11</v>
      </c>
      <c r="C20" s="36"/>
      <c r="D20" s="37"/>
      <c r="E20" s="67"/>
      <c r="F20" s="12">
        <f>SUM(F16:F19)</f>
        <v>0</v>
      </c>
    </row>
    <row r="21" spans="1:6" ht="33.65" customHeight="1" x14ac:dyDescent="0.35">
      <c r="A21" s="47"/>
      <c r="B21" s="48" t="s">
        <v>15</v>
      </c>
      <c r="C21" s="49"/>
      <c r="D21" s="47"/>
      <c r="E21" s="72"/>
      <c r="F21" s="47">
        <f>SUM(F7+F14+F20)</f>
        <v>0</v>
      </c>
    </row>
    <row r="23" spans="1:6" x14ac:dyDescent="0.35">
      <c r="A23" s="38"/>
      <c r="B23" s="51"/>
      <c r="C23" s="51"/>
    </row>
    <row r="24" spans="1:6" x14ac:dyDescent="0.35">
      <c r="A24" s="38" t="s">
        <v>35</v>
      </c>
      <c r="B24" s="38" t="s">
        <v>38</v>
      </c>
      <c r="C24" s="38"/>
    </row>
    <row r="25" spans="1:6" x14ac:dyDescent="0.35">
      <c r="A25" s="38"/>
      <c r="B25" s="51" t="s">
        <v>39</v>
      </c>
      <c r="C25" s="51"/>
    </row>
  </sheetData>
  <mergeCells count="2">
    <mergeCell ref="B2:E2"/>
    <mergeCell ref="B1:E1"/>
  </mergeCells>
  <pageMargins left="0.45333333333333331" right="0.46750000000000003" top="0.17708333333333334"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tabSelected="1" view="pageLayout" zoomScaleNormal="100" workbookViewId="0">
      <selection activeCell="D23" sqref="D23"/>
    </sheetView>
  </sheetViews>
  <sheetFormatPr defaultRowHeight="14.5" x14ac:dyDescent="0.35"/>
  <cols>
    <col min="1" max="1" width="6.36328125" customWidth="1"/>
    <col min="2" max="2" width="64.90625" customWidth="1"/>
    <col min="3" max="3" width="10.81640625" customWidth="1"/>
    <col min="4" max="4" width="11.36328125" customWidth="1"/>
    <col min="5" max="5" width="10.08984375" style="73" customWidth="1"/>
    <col min="6" max="6" width="12.36328125" customWidth="1"/>
  </cols>
  <sheetData>
    <row r="1" spans="1:7" x14ac:dyDescent="0.35">
      <c r="B1" s="77" t="s">
        <v>0</v>
      </c>
      <c r="C1" s="77"/>
      <c r="D1" s="77"/>
      <c r="E1" s="77"/>
      <c r="F1" s="60"/>
      <c r="G1" s="60"/>
    </row>
    <row r="2" spans="1:7" ht="15" customHeight="1" x14ac:dyDescent="0.35">
      <c r="A2" s="78" t="s">
        <v>41</v>
      </c>
      <c r="B2" s="78"/>
      <c r="C2" s="78"/>
      <c r="D2" s="78"/>
      <c r="E2" s="78"/>
      <c r="F2" s="78"/>
    </row>
    <row r="3" spans="1:7" ht="15" customHeight="1" x14ac:dyDescent="0.35">
      <c r="E3" s="63"/>
    </row>
    <row r="4" spans="1:7" ht="35.4" customHeight="1" x14ac:dyDescent="0.35">
      <c r="A4" s="2" t="s">
        <v>16</v>
      </c>
      <c r="B4" s="3" t="s">
        <v>1</v>
      </c>
      <c r="C4" s="3" t="s">
        <v>2</v>
      </c>
      <c r="D4" s="2" t="s">
        <v>3</v>
      </c>
      <c r="E4" s="3" t="s">
        <v>4</v>
      </c>
      <c r="F4" s="2" t="s">
        <v>5</v>
      </c>
    </row>
    <row r="5" spans="1:7" ht="18" customHeight="1" x14ac:dyDescent="0.35">
      <c r="A5" s="13">
        <v>1</v>
      </c>
      <c r="B5" s="14" t="s">
        <v>7</v>
      </c>
      <c r="C5" s="15"/>
      <c r="D5" s="16"/>
      <c r="E5" s="65"/>
      <c r="F5" s="6"/>
    </row>
    <row r="6" spans="1:7" ht="45" customHeight="1" x14ac:dyDescent="0.35">
      <c r="A6" s="18">
        <v>1.01</v>
      </c>
      <c r="B6" s="19" t="s">
        <v>22</v>
      </c>
      <c r="C6" s="20" t="s">
        <v>8</v>
      </c>
      <c r="D6" s="21">
        <v>3</v>
      </c>
      <c r="E6" s="66">
        <v>0</v>
      </c>
      <c r="F6" s="6">
        <f>D6*E6</f>
        <v>0</v>
      </c>
    </row>
    <row r="7" spans="1:7" ht="23.4" customHeight="1" x14ac:dyDescent="0.35">
      <c r="A7" s="7"/>
      <c r="B7" s="8" t="s">
        <v>6</v>
      </c>
      <c r="C7" s="9"/>
      <c r="D7" s="10"/>
      <c r="E7" s="67"/>
      <c r="F7" s="12">
        <f>F6</f>
        <v>0</v>
      </c>
    </row>
    <row r="8" spans="1:7" x14ac:dyDescent="0.35">
      <c r="A8" s="23">
        <v>2</v>
      </c>
      <c r="B8" s="14" t="s">
        <v>9</v>
      </c>
      <c r="C8" s="4"/>
      <c r="D8" s="24"/>
      <c r="E8" s="68"/>
      <c r="F8" s="6"/>
    </row>
    <row r="9" spans="1:7" ht="30.65" customHeight="1" x14ac:dyDescent="0.35">
      <c r="A9" s="27">
        <v>2.0099999999999998</v>
      </c>
      <c r="B9" s="28" t="s">
        <v>46</v>
      </c>
      <c r="C9" s="29" t="s">
        <v>10</v>
      </c>
      <c r="D9" s="30">
        <v>5</v>
      </c>
      <c r="E9" s="68">
        <v>0</v>
      </c>
      <c r="F9" s="6">
        <f>D9*E9</f>
        <v>0</v>
      </c>
    </row>
    <row r="10" spans="1:7" ht="33" customHeight="1" x14ac:dyDescent="0.35">
      <c r="A10" s="25">
        <v>2.02</v>
      </c>
      <c r="B10" s="31" t="s">
        <v>19</v>
      </c>
      <c r="C10" s="26" t="s">
        <v>8</v>
      </c>
      <c r="D10" s="21">
        <v>3</v>
      </c>
      <c r="E10" s="69">
        <v>0</v>
      </c>
      <c r="F10" s="6">
        <f>D10*E10</f>
        <v>0</v>
      </c>
    </row>
    <row r="11" spans="1:7" ht="30" customHeight="1" x14ac:dyDescent="0.35">
      <c r="A11" s="25">
        <v>2.0299999999999998</v>
      </c>
      <c r="B11" s="33" t="s">
        <v>21</v>
      </c>
      <c r="C11" s="26" t="s">
        <v>8</v>
      </c>
      <c r="D11" s="21">
        <v>2</v>
      </c>
      <c r="E11" s="66">
        <v>0</v>
      </c>
      <c r="F11" s="34">
        <f>D11*E11</f>
        <v>0</v>
      </c>
    </row>
    <row r="12" spans="1:7" ht="31.25" customHeight="1" x14ac:dyDescent="0.35">
      <c r="A12" s="25">
        <v>2.04</v>
      </c>
      <c r="B12" s="33" t="s">
        <v>18</v>
      </c>
      <c r="C12" s="26" t="s">
        <v>10</v>
      </c>
      <c r="D12" s="21">
        <v>8</v>
      </c>
      <c r="E12" s="66">
        <v>0</v>
      </c>
      <c r="F12" s="34">
        <f>D12*E12</f>
        <v>0</v>
      </c>
    </row>
    <row r="13" spans="1:7" s="38" customFormat="1" ht="26.4" customHeight="1" x14ac:dyDescent="0.35">
      <c r="A13" s="35"/>
      <c r="B13" s="8" t="s">
        <v>20</v>
      </c>
      <c r="C13" s="36"/>
      <c r="D13" s="37"/>
      <c r="E13" s="67"/>
      <c r="F13" s="12">
        <f>SUM(F9:F12)</f>
        <v>0</v>
      </c>
    </row>
    <row r="14" spans="1:7" s="44" customFormat="1" x14ac:dyDescent="0.35">
      <c r="A14" s="52">
        <v>3</v>
      </c>
      <c r="B14" s="39" t="s">
        <v>12</v>
      </c>
      <c r="C14" s="40"/>
      <c r="D14" s="41"/>
      <c r="E14" s="70"/>
      <c r="F14" s="43"/>
    </row>
    <row r="15" spans="1:7" ht="39" customHeight="1" x14ac:dyDescent="0.35">
      <c r="A15" s="25">
        <v>3.01</v>
      </c>
      <c r="B15" s="33" t="s">
        <v>29</v>
      </c>
      <c r="C15" s="26" t="s">
        <v>13</v>
      </c>
      <c r="D15" s="21">
        <v>2</v>
      </c>
      <c r="E15" s="66">
        <v>0</v>
      </c>
      <c r="F15" s="34">
        <f>D15*E15</f>
        <v>0</v>
      </c>
    </row>
    <row r="16" spans="1:7" ht="39.65" customHeight="1" x14ac:dyDescent="0.35">
      <c r="A16" s="53">
        <v>3.02</v>
      </c>
      <c r="B16" s="54" t="s">
        <v>23</v>
      </c>
      <c r="C16" s="55" t="s">
        <v>14</v>
      </c>
      <c r="D16" s="56">
        <v>20</v>
      </c>
      <c r="E16" s="71">
        <v>0</v>
      </c>
      <c r="F16" s="58">
        <f>D16*E16</f>
        <v>0</v>
      </c>
    </row>
    <row r="17" spans="1:6" ht="46.25" customHeight="1" x14ac:dyDescent="0.35">
      <c r="A17" s="45">
        <v>3.03</v>
      </c>
      <c r="B17" s="31" t="s">
        <v>50</v>
      </c>
      <c r="C17" s="26" t="s">
        <v>14</v>
      </c>
      <c r="D17" s="21">
        <v>10</v>
      </c>
      <c r="E17" s="66">
        <v>0</v>
      </c>
      <c r="F17" s="6">
        <f>D17*E17</f>
        <v>0</v>
      </c>
    </row>
    <row r="18" spans="1:6" ht="57.65" customHeight="1" x14ac:dyDescent="0.35">
      <c r="A18" s="45">
        <v>3.04</v>
      </c>
      <c r="B18" s="31" t="s">
        <v>24</v>
      </c>
      <c r="C18" s="26" t="s">
        <v>17</v>
      </c>
      <c r="D18" s="21">
        <v>1</v>
      </c>
      <c r="E18" s="66">
        <v>0</v>
      </c>
      <c r="F18" s="6">
        <f>D18*E18</f>
        <v>0</v>
      </c>
    </row>
    <row r="19" spans="1:6" s="38" customFormat="1" ht="22.75" customHeight="1" x14ac:dyDescent="0.35">
      <c r="A19" s="35"/>
      <c r="B19" s="8" t="s">
        <v>11</v>
      </c>
      <c r="C19" s="36"/>
      <c r="D19" s="37"/>
      <c r="E19" s="67"/>
      <c r="F19" s="12">
        <f>SUM(F15:F18)</f>
        <v>0</v>
      </c>
    </row>
    <row r="20" spans="1:6" ht="33.65" customHeight="1" x14ac:dyDescent="0.35">
      <c r="A20" s="47"/>
      <c r="B20" s="48" t="s">
        <v>15</v>
      </c>
      <c r="C20" s="49"/>
      <c r="D20" s="47"/>
      <c r="E20" s="72"/>
      <c r="F20" s="47">
        <f>SUM(F7+F13+F19)</f>
        <v>0</v>
      </c>
    </row>
    <row r="22" spans="1:6" x14ac:dyDescent="0.35">
      <c r="A22" s="38"/>
      <c r="B22" s="51"/>
      <c r="C22" s="51"/>
    </row>
    <row r="23" spans="1:6" x14ac:dyDescent="0.35">
      <c r="A23" s="38" t="s">
        <v>32</v>
      </c>
      <c r="B23" s="76" t="s">
        <v>34</v>
      </c>
      <c r="C23" s="76"/>
      <c r="D23" s="38"/>
      <c r="E23" s="75"/>
      <c r="F23" s="38"/>
    </row>
    <row r="24" spans="1:6" x14ac:dyDescent="0.35">
      <c r="A24" s="38"/>
      <c r="B24" s="76" t="s">
        <v>33</v>
      </c>
      <c r="C24" s="76"/>
      <c r="D24" s="76"/>
      <c r="E24" s="76"/>
      <c r="F24" s="76"/>
    </row>
  </sheetData>
  <sheetProtection algorithmName="SHA-512" hashValue="AdLg7ZO6K4ZzczDo1LAjgu/d/BYptwmf7PLqStpB5JxqX0ymAaSQT7XZIXsX0EftX33tG3cUrRVtcIPTJoGHhA==" saltValue="X7mrP/Xy28q1DZLgutkW8Q==" spinCount="100000" sheet="1" objects="1" scenarios="1"/>
  <mergeCells count="4">
    <mergeCell ref="A2:F2"/>
    <mergeCell ref="B1:E1"/>
    <mergeCell ref="B24:F24"/>
    <mergeCell ref="B23:C23"/>
  </mergeCells>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
  <sheetViews>
    <sheetView view="pageLayout" topLeftCell="A16" zoomScaleNormal="100" workbookViewId="0">
      <selection activeCell="B22" sqref="B22"/>
    </sheetView>
  </sheetViews>
  <sheetFormatPr defaultRowHeight="14.5" x14ac:dyDescent="0.35"/>
  <cols>
    <col min="1" max="1" width="6.36328125" customWidth="1"/>
    <col min="2" max="2" width="59.81640625" customWidth="1"/>
    <col min="3" max="3" width="6.1796875" customWidth="1"/>
    <col min="4" max="4" width="8.36328125" customWidth="1"/>
    <col min="5" max="5" width="8.90625" style="73" customWidth="1"/>
    <col min="6" max="6" width="12.453125" customWidth="1"/>
    <col min="7" max="7" width="12" customWidth="1"/>
  </cols>
  <sheetData>
    <row r="1" spans="1:7" x14ac:dyDescent="0.35">
      <c r="B1" s="77" t="s">
        <v>0</v>
      </c>
      <c r="C1" s="79"/>
      <c r="D1" s="79"/>
      <c r="E1" s="79"/>
      <c r="F1" s="79"/>
      <c r="G1" s="79"/>
    </row>
    <row r="2" spans="1:7" ht="15" customHeight="1" x14ac:dyDescent="0.35">
      <c r="B2" s="78" t="s">
        <v>55</v>
      </c>
      <c r="C2" s="78"/>
      <c r="D2" s="78"/>
      <c r="E2" s="78"/>
      <c r="F2" s="78"/>
    </row>
    <row r="3" spans="1:7" ht="15" customHeight="1" x14ac:dyDescent="0.35">
      <c r="E3" s="63"/>
    </row>
    <row r="4" spans="1:7" ht="35.4" customHeight="1" x14ac:dyDescent="0.35">
      <c r="A4" s="2" t="s">
        <v>16</v>
      </c>
      <c r="B4" s="3" t="s">
        <v>1</v>
      </c>
      <c r="C4" s="3" t="s">
        <v>2</v>
      </c>
      <c r="D4" s="2" t="s">
        <v>3</v>
      </c>
      <c r="E4" s="64" t="s">
        <v>4</v>
      </c>
      <c r="F4" s="2" t="s">
        <v>5</v>
      </c>
    </row>
    <row r="5" spans="1:7" ht="18" customHeight="1" x14ac:dyDescent="0.35">
      <c r="A5" s="13">
        <v>1</v>
      </c>
      <c r="B5" s="14" t="s">
        <v>7</v>
      </c>
      <c r="C5" s="15"/>
      <c r="D5" s="16"/>
      <c r="E5" s="65"/>
      <c r="F5" s="6"/>
    </row>
    <row r="6" spans="1:7" ht="39" customHeight="1" x14ac:dyDescent="0.35">
      <c r="A6" s="18">
        <v>1.01</v>
      </c>
      <c r="B6" s="19" t="s">
        <v>57</v>
      </c>
      <c r="C6" s="20" t="s">
        <v>8</v>
      </c>
      <c r="D6" s="21">
        <v>3</v>
      </c>
      <c r="E6" s="66">
        <v>0</v>
      </c>
      <c r="F6" s="6">
        <f>D6*E6</f>
        <v>0</v>
      </c>
    </row>
    <row r="7" spans="1:7" ht="23.4" customHeight="1" x14ac:dyDescent="0.35">
      <c r="A7" s="7"/>
      <c r="B7" s="8" t="s">
        <v>6</v>
      </c>
      <c r="C7" s="9"/>
      <c r="D7" s="10"/>
      <c r="E7" s="67"/>
      <c r="F7" s="12">
        <f>F6</f>
        <v>0</v>
      </c>
    </row>
    <row r="8" spans="1:7" x14ac:dyDescent="0.35">
      <c r="A8" s="23">
        <v>2</v>
      </c>
      <c r="B8" s="14" t="s">
        <v>9</v>
      </c>
      <c r="C8" s="4"/>
      <c r="D8" s="24"/>
      <c r="E8" s="68"/>
      <c r="F8" s="6"/>
    </row>
    <row r="9" spans="1:7" ht="31.25" customHeight="1" x14ac:dyDescent="0.35">
      <c r="A9" s="25">
        <v>2.0099999999999998</v>
      </c>
      <c r="B9" s="33" t="s">
        <v>61</v>
      </c>
      <c r="C9" s="26" t="s">
        <v>10</v>
      </c>
      <c r="D9" s="21">
        <v>18</v>
      </c>
      <c r="E9" s="66">
        <v>0</v>
      </c>
      <c r="F9" s="34">
        <f>D9*E9</f>
        <v>0</v>
      </c>
    </row>
    <row r="10" spans="1:7" s="38" customFormat="1" ht="26.4" customHeight="1" x14ac:dyDescent="0.35">
      <c r="A10" s="35"/>
      <c r="B10" s="8" t="s">
        <v>20</v>
      </c>
      <c r="C10" s="36"/>
      <c r="D10" s="37"/>
      <c r="E10" s="67"/>
      <c r="F10" s="12">
        <f>SUM(F9:F9)</f>
        <v>0</v>
      </c>
    </row>
    <row r="11" spans="1:7" s="44" customFormat="1" x14ac:dyDescent="0.35">
      <c r="A11" s="52">
        <v>3</v>
      </c>
      <c r="B11" s="39" t="s">
        <v>12</v>
      </c>
      <c r="C11" s="40"/>
      <c r="D11" s="41"/>
      <c r="E11" s="70"/>
      <c r="F11" s="43"/>
    </row>
    <row r="12" spans="1:7" ht="37.25" customHeight="1" x14ac:dyDescent="0.35">
      <c r="A12" s="25">
        <v>3.01</v>
      </c>
      <c r="B12" s="33" t="s">
        <v>60</v>
      </c>
      <c r="C12" s="26" t="s">
        <v>13</v>
      </c>
      <c r="D12" s="21">
        <v>1</v>
      </c>
      <c r="E12" s="66">
        <v>0</v>
      </c>
      <c r="F12" s="34">
        <f>D12*E12</f>
        <v>0</v>
      </c>
    </row>
    <row r="13" spans="1:7" ht="38.4" customHeight="1" x14ac:dyDescent="0.35">
      <c r="A13" s="53">
        <v>3.02</v>
      </c>
      <c r="B13" s="54" t="s">
        <v>58</v>
      </c>
      <c r="C13" s="55" t="s">
        <v>14</v>
      </c>
      <c r="D13" s="56">
        <v>50</v>
      </c>
      <c r="E13" s="71">
        <v>0</v>
      </c>
      <c r="F13" s="58">
        <f>D13*E13</f>
        <v>0</v>
      </c>
    </row>
    <row r="14" spans="1:7" ht="46.25" customHeight="1" x14ac:dyDescent="0.35">
      <c r="A14" s="45">
        <v>3.03</v>
      </c>
      <c r="B14" s="31" t="s">
        <v>54</v>
      </c>
      <c r="C14" s="26" t="s">
        <v>14</v>
      </c>
      <c r="D14" s="21">
        <v>25</v>
      </c>
      <c r="E14" s="66">
        <v>0</v>
      </c>
      <c r="F14" s="6">
        <f>D14*E14</f>
        <v>0</v>
      </c>
    </row>
    <row r="15" spans="1:7" ht="63.65" customHeight="1" x14ac:dyDescent="0.35">
      <c r="A15" s="45">
        <v>3.04</v>
      </c>
      <c r="B15" s="31" t="s">
        <v>56</v>
      </c>
      <c r="C15" s="26" t="s">
        <v>17</v>
      </c>
      <c r="D15" s="21">
        <f>3*1</f>
        <v>3</v>
      </c>
      <c r="E15" s="66">
        <v>0</v>
      </c>
      <c r="F15" s="6">
        <f>D15*E15</f>
        <v>0</v>
      </c>
    </row>
    <row r="16" spans="1:7" s="38" customFormat="1" ht="22.75" customHeight="1" x14ac:dyDescent="0.35">
      <c r="A16" s="35"/>
      <c r="B16" s="8" t="s">
        <v>11</v>
      </c>
      <c r="C16" s="36"/>
      <c r="D16" s="37"/>
      <c r="E16" s="67"/>
      <c r="F16" s="12">
        <f>SUM(F12:F15)</f>
        <v>0</v>
      </c>
    </row>
    <row r="17" spans="1:6" ht="33.65" customHeight="1" x14ac:dyDescent="0.35">
      <c r="A17" s="47"/>
      <c r="B17" s="48" t="s">
        <v>15</v>
      </c>
      <c r="C17" s="49"/>
      <c r="D17" s="47"/>
      <c r="E17" s="72"/>
      <c r="F17" s="47">
        <f>SUM(F7+F10+F16)</f>
        <v>0</v>
      </c>
    </row>
    <row r="19" spans="1:6" x14ac:dyDescent="0.35">
      <c r="A19" s="38"/>
      <c r="B19" s="51"/>
      <c r="C19" s="51"/>
    </row>
    <row r="20" spans="1:6" x14ac:dyDescent="0.35">
      <c r="A20" s="38" t="s">
        <v>37</v>
      </c>
      <c r="B20" s="38" t="s">
        <v>40</v>
      </c>
      <c r="C20" s="38"/>
    </row>
    <row r="21" spans="1:6" ht="26.4" customHeight="1" x14ac:dyDescent="0.35">
      <c r="A21" s="38"/>
      <c r="B21" s="80" t="s">
        <v>59</v>
      </c>
      <c r="C21" s="80"/>
      <c r="D21" s="80"/>
    </row>
  </sheetData>
  <sheetProtection algorithmName="SHA-512" hashValue="t6M2E9vG7yrnHzzJjnpXgSSk12VTUUp03yh7PvQXlvZ9zzjnZ2qL2Z1NaQ/abbGs8yHI4MHoHL05jwAjozLncg==" saltValue="IUADoSXe+nSuCufoHytYkA==" spinCount="100000" sheet="1" objects="1" scenarios="1"/>
  <mergeCells count="3">
    <mergeCell ref="B1:G1"/>
    <mergeCell ref="B2:F2"/>
    <mergeCell ref="B21:D21"/>
  </mergeCells>
  <pageMargins left="0.7" right="0.7" top="0.75" bottom="0.75" header="0.3" footer="0.3"/>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
  <sheetViews>
    <sheetView view="pageLayout" topLeftCell="A20" zoomScaleNormal="100" workbookViewId="0">
      <selection activeCell="D29" sqref="D29"/>
    </sheetView>
  </sheetViews>
  <sheetFormatPr defaultRowHeight="14.5" x14ac:dyDescent="0.35"/>
  <cols>
    <col min="1" max="1" width="6.36328125" customWidth="1"/>
    <col min="2" max="2" width="54.08984375" customWidth="1"/>
    <col min="3" max="3" width="10.81640625" customWidth="1"/>
    <col min="4" max="4" width="11.36328125" customWidth="1"/>
    <col min="5" max="5" width="10.08984375" customWidth="1"/>
    <col min="6" max="6" width="12.36328125" customWidth="1"/>
  </cols>
  <sheetData>
    <row r="1" spans="1:7" x14ac:dyDescent="0.35">
      <c r="B1" s="77" t="s">
        <v>0</v>
      </c>
      <c r="C1" s="79"/>
      <c r="D1" s="79"/>
      <c r="E1" s="79"/>
      <c r="F1" s="79"/>
      <c r="G1" s="79"/>
    </row>
    <row r="2" spans="1:7" ht="15" customHeight="1" x14ac:dyDescent="0.35">
      <c r="B2" s="78" t="s">
        <v>36</v>
      </c>
      <c r="C2" s="78"/>
      <c r="D2" s="78"/>
      <c r="E2" s="78"/>
      <c r="F2" s="78"/>
    </row>
    <row r="3" spans="1:7" ht="15" customHeight="1" x14ac:dyDescent="0.35">
      <c r="E3" s="1"/>
    </row>
    <row r="4" spans="1:7" ht="35.4" customHeight="1" x14ac:dyDescent="0.35">
      <c r="A4" s="2" t="s">
        <v>16</v>
      </c>
      <c r="B4" s="3" t="s">
        <v>1</v>
      </c>
      <c r="C4" s="3" t="s">
        <v>2</v>
      </c>
      <c r="D4" s="2" t="s">
        <v>3</v>
      </c>
      <c r="E4" s="3" t="s">
        <v>4</v>
      </c>
      <c r="F4" s="2" t="s">
        <v>5</v>
      </c>
    </row>
    <row r="5" spans="1:7" ht="18" customHeight="1" x14ac:dyDescent="0.35">
      <c r="A5" s="13">
        <v>1</v>
      </c>
      <c r="B5" s="14" t="s">
        <v>7</v>
      </c>
      <c r="C5" s="15"/>
      <c r="D5" s="16"/>
      <c r="E5" s="17"/>
      <c r="F5" s="6"/>
    </row>
    <row r="6" spans="1:7" ht="49.75" customHeight="1" x14ac:dyDescent="0.35">
      <c r="A6" s="18">
        <v>1.01</v>
      </c>
      <c r="B6" s="19" t="s">
        <v>22</v>
      </c>
      <c r="C6" s="20" t="s">
        <v>8</v>
      </c>
      <c r="D6" s="21">
        <v>3</v>
      </c>
      <c r="E6" s="66">
        <v>0</v>
      </c>
      <c r="F6" s="6">
        <f>D6*E6</f>
        <v>0</v>
      </c>
    </row>
    <row r="7" spans="1:7" ht="23.4" customHeight="1" x14ac:dyDescent="0.35">
      <c r="A7" s="7"/>
      <c r="B7" s="8" t="s">
        <v>6</v>
      </c>
      <c r="C7" s="9"/>
      <c r="D7" s="10"/>
      <c r="E7" s="67"/>
      <c r="F7" s="12">
        <f>F6</f>
        <v>0</v>
      </c>
    </row>
    <row r="8" spans="1:7" x14ac:dyDescent="0.35">
      <c r="A8" s="23">
        <v>2</v>
      </c>
      <c r="B8" s="14" t="s">
        <v>9</v>
      </c>
      <c r="C8" s="4"/>
      <c r="D8" s="24"/>
      <c r="E8" s="68"/>
      <c r="F8" s="6"/>
    </row>
    <row r="9" spans="1:7" ht="43.75" customHeight="1" x14ac:dyDescent="0.35">
      <c r="A9" s="27">
        <v>2.0099999999999998</v>
      </c>
      <c r="B9" s="28" t="s">
        <v>47</v>
      </c>
      <c r="C9" s="29" t="s">
        <v>10</v>
      </c>
      <c r="D9" s="30">
        <v>12</v>
      </c>
      <c r="E9" s="68">
        <v>0</v>
      </c>
      <c r="F9" s="6">
        <f>D9*E9</f>
        <v>0</v>
      </c>
    </row>
    <row r="10" spans="1:7" ht="31.75" customHeight="1" x14ac:dyDescent="0.35">
      <c r="A10" s="25">
        <v>2.02</v>
      </c>
      <c r="B10" s="31" t="s">
        <v>19</v>
      </c>
      <c r="C10" s="26" t="s">
        <v>8</v>
      </c>
      <c r="D10" s="21">
        <v>4</v>
      </c>
      <c r="E10" s="69">
        <v>0</v>
      </c>
      <c r="F10" s="6">
        <f>D10*E10</f>
        <v>0</v>
      </c>
    </row>
    <row r="11" spans="1:7" ht="30" customHeight="1" x14ac:dyDescent="0.35">
      <c r="A11" s="25">
        <v>2.0299999999999998</v>
      </c>
      <c r="B11" s="33" t="s">
        <v>21</v>
      </c>
      <c r="C11" s="26" t="s">
        <v>8</v>
      </c>
      <c r="D11" s="21">
        <v>2</v>
      </c>
      <c r="E11" s="66">
        <v>0</v>
      </c>
      <c r="F11" s="34">
        <f>D11*E11</f>
        <v>0</v>
      </c>
    </row>
    <row r="12" spans="1:7" ht="31.25" customHeight="1" x14ac:dyDescent="0.35">
      <c r="A12" s="25">
        <v>2.04</v>
      </c>
      <c r="B12" s="33" t="s">
        <v>18</v>
      </c>
      <c r="C12" s="26" t="s">
        <v>10</v>
      </c>
      <c r="D12" s="21">
        <v>18</v>
      </c>
      <c r="E12" s="66">
        <v>0</v>
      </c>
      <c r="F12" s="34">
        <f>D12*E12</f>
        <v>0</v>
      </c>
    </row>
    <row r="13" spans="1:7" s="38" customFormat="1" ht="26.4" customHeight="1" x14ac:dyDescent="0.35">
      <c r="A13" s="35"/>
      <c r="B13" s="8" t="s">
        <v>20</v>
      </c>
      <c r="C13" s="36"/>
      <c r="D13" s="37"/>
      <c r="E13" s="67"/>
      <c r="F13" s="12">
        <f>SUM(F9:F12)</f>
        <v>0</v>
      </c>
    </row>
    <row r="14" spans="1:7" s="44" customFormat="1" x14ac:dyDescent="0.35">
      <c r="A14" s="52">
        <v>3</v>
      </c>
      <c r="B14" s="39" t="s">
        <v>12</v>
      </c>
      <c r="C14" s="40"/>
      <c r="D14" s="41"/>
      <c r="E14" s="70"/>
      <c r="F14" s="43"/>
    </row>
    <row r="15" spans="1:7" ht="45.65" customHeight="1" x14ac:dyDescent="0.35">
      <c r="A15" s="25">
        <v>3.01</v>
      </c>
      <c r="B15" s="33" t="s">
        <v>28</v>
      </c>
      <c r="C15" s="26" t="s">
        <v>13</v>
      </c>
      <c r="D15" s="21">
        <v>1</v>
      </c>
      <c r="E15" s="66">
        <v>0</v>
      </c>
      <c r="F15" s="34">
        <f>D15*E15</f>
        <v>0</v>
      </c>
    </row>
    <row r="16" spans="1:7" ht="33" customHeight="1" x14ac:dyDescent="0.35">
      <c r="A16" s="53">
        <v>3.02</v>
      </c>
      <c r="B16" s="54" t="s">
        <v>23</v>
      </c>
      <c r="C16" s="55" t="s">
        <v>14</v>
      </c>
      <c r="D16" s="56">
        <v>20</v>
      </c>
      <c r="E16" s="71">
        <v>0</v>
      </c>
      <c r="F16" s="58">
        <f>D16*E16</f>
        <v>0</v>
      </c>
    </row>
    <row r="17" spans="1:6" ht="46.25" customHeight="1" x14ac:dyDescent="0.35">
      <c r="A17" s="45">
        <v>3.03</v>
      </c>
      <c r="B17" s="31" t="s">
        <v>50</v>
      </c>
      <c r="C17" s="26" t="s">
        <v>14</v>
      </c>
      <c r="D17" s="21">
        <v>10</v>
      </c>
      <c r="E17" s="66">
        <v>0</v>
      </c>
      <c r="F17" s="6">
        <f>D17*E17</f>
        <v>0</v>
      </c>
    </row>
    <row r="18" spans="1:6" ht="67.25" customHeight="1" x14ac:dyDescent="0.35">
      <c r="A18" s="45">
        <v>3.04</v>
      </c>
      <c r="B18" s="31" t="s">
        <v>24</v>
      </c>
      <c r="C18" s="26" t="s">
        <v>17</v>
      </c>
      <c r="D18" s="21">
        <v>1</v>
      </c>
      <c r="E18" s="66">
        <v>0</v>
      </c>
      <c r="F18" s="6">
        <f>D18*E18</f>
        <v>0</v>
      </c>
    </row>
    <row r="19" spans="1:6" s="38" customFormat="1" ht="22.75" customHeight="1" x14ac:dyDescent="0.35">
      <c r="A19" s="35"/>
      <c r="B19" s="8" t="s">
        <v>11</v>
      </c>
      <c r="C19" s="36"/>
      <c r="D19" s="37"/>
      <c r="E19" s="11"/>
      <c r="F19" s="12">
        <f>SUM(F15:F18)</f>
        <v>0</v>
      </c>
    </row>
    <row r="20" spans="1:6" ht="33.65" customHeight="1" x14ac:dyDescent="0.35">
      <c r="A20" s="47"/>
      <c r="B20" s="48" t="s">
        <v>15</v>
      </c>
      <c r="C20" s="49"/>
      <c r="D20" s="47"/>
      <c r="E20" s="50"/>
      <c r="F20" s="47">
        <f>SUM(F7+F13+F19)</f>
        <v>0</v>
      </c>
    </row>
    <row r="22" spans="1:6" x14ac:dyDescent="0.35">
      <c r="A22" s="38"/>
      <c r="B22" s="51"/>
      <c r="C22" s="51"/>
    </row>
    <row r="23" spans="1:6" x14ac:dyDescent="0.35">
      <c r="A23" s="38" t="s">
        <v>35</v>
      </c>
      <c r="B23" s="38" t="s">
        <v>38</v>
      </c>
      <c r="C23" s="38"/>
    </row>
    <row r="24" spans="1:6" x14ac:dyDescent="0.35">
      <c r="A24" s="38"/>
      <c r="B24" s="51" t="s">
        <v>39</v>
      </c>
      <c r="C24" s="51"/>
    </row>
  </sheetData>
  <sheetProtection algorithmName="SHA-512" hashValue="UwCdMxwlm9Q2CI4uOu7X8MAZTLw1tfSmiSm713tty7OUvS27ZdogRKmMqMwIriGzBEtk2rq0lPL0aIqHXcnM9Q==" saltValue="3NYqa1TqZqULBw+6qkABgA==" spinCount="100000" sheet="1" objects="1" scenarios="1"/>
  <mergeCells count="2">
    <mergeCell ref="B1:G1"/>
    <mergeCell ref="B2:F2"/>
  </mergeCells>
  <pageMargins left="0.7" right="0.7"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
  <sheetViews>
    <sheetView view="pageLayout" topLeftCell="A22" zoomScaleNormal="100" workbookViewId="0">
      <selection activeCell="D25" sqref="D25"/>
    </sheetView>
  </sheetViews>
  <sheetFormatPr defaultRowHeight="14.5" x14ac:dyDescent="0.35"/>
  <cols>
    <col min="1" max="1" width="6.36328125" customWidth="1"/>
    <col min="2" max="2" width="54.453125" customWidth="1"/>
    <col min="3" max="3" width="10.81640625" customWidth="1"/>
    <col min="4" max="4" width="11.36328125" customWidth="1"/>
    <col min="5" max="5" width="10.08984375" customWidth="1"/>
    <col min="6" max="6" width="12.36328125" customWidth="1"/>
  </cols>
  <sheetData>
    <row r="1" spans="1:7" x14ac:dyDescent="0.35">
      <c r="B1" s="59" t="s">
        <v>0</v>
      </c>
      <c r="C1" s="60"/>
      <c r="D1" s="60"/>
      <c r="E1" s="60"/>
      <c r="F1" s="60"/>
      <c r="G1" s="60"/>
    </row>
    <row r="2" spans="1:7" ht="15" customHeight="1" x14ac:dyDescent="0.35">
      <c r="B2" s="78" t="s">
        <v>31</v>
      </c>
      <c r="C2" s="78"/>
      <c r="D2" s="78"/>
      <c r="E2" s="78"/>
      <c r="F2" s="78"/>
    </row>
    <row r="3" spans="1:7" ht="15" customHeight="1" x14ac:dyDescent="0.35">
      <c r="E3" s="1"/>
    </row>
    <row r="4" spans="1:7" ht="35.4" customHeight="1" x14ac:dyDescent="0.35">
      <c r="A4" s="2" t="s">
        <v>16</v>
      </c>
      <c r="B4" s="3" t="s">
        <v>1</v>
      </c>
      <c r="C4" s="3" t="s">
        <v>2</v>
      </c>
      <c r="D4" s="2" t="s">
        <v>3</v>
      </c>
      <c r="E4" s="3" t="s">
        <v>4</v>
      </c>
      <c r="F4" s="2" t="s">
        <v>5</v>
      </c>
    </row>
    <row r="5" spans="1:7" ht="18" customHeight="1" x14ac:dyDescent="0.35">
      <c r="A5" s="13">
        <v>1</v>
      </c>
      <c r="B5" s="14" t="s">
        <v>7</v>
      </c>
      <c r="C5" s="15"/>
      <c r="D5" s="16"/>
      <c r="E5" s="17"/>
      <c r="F5" s="6"/>
    </row>
    <row r="6" spans="1:7" ht="49.25" customHeight="1" x14ac:dyDescent="0.35">
      <c r="A6" s="18">
        <v>1.01</v>
      </c>
      <c r="B6" s="19" t="s">
        <v>22</v>
      </c>
      <c r="C6" s="20" t="s">
        <v>8</v>
      </c>
      <c r="D6" s="21">
        <v>3</v>
      </c>
      <c r="E6" s="22">
        <v>0</v>
      </c>
      <c r="F6" s="6">
        <f>D6*E6</f>
        <v>0</v>
      </c>
    </row>
    <row r="7" spans="1:7" ht="23.4" customHeight="1" x14ac:dyDescent="0.35">
      <c r="A7" s="7"/>
      <c r="B7" s="8" t="s">
        <v>6</v>
      </c>
      <c r="C7" s="9"/>
      <c r="D7" s="10"/>
      <c r="E7" s="11"/>
      <c r="F7" s="12">
        <f>F6</f>
        <v>0</v>
      </c>
    </row>
    <row r="8" spans="1:7" x14ac:dyDescent="0.35">
      <c r="A8" s="23">
        <v>2</v>
      </c>
      <c r="B8" s="14" t="s">
        <v>9</v>
      </c>
      <c r="C8" s="4"/>
      <c r="D8" s="24"/>
      <c r="E8" s="5"/>
      <c r="F8" s="6"/>
    </row>
    <row r="9" spans="1:7" ht="30.65" customHeight="1" x14ac:dyDescent="0.35">
      <c r="A9" s="27">
        <v>2.0099999999999998</v>
      </c>
      <c r="B9" s="28" t="s">
        <v>48</v>
      </c>
      <c r="C9" s="29" t="s">
        <v>10</v>
      </c>
      <c r="D9" s="30">
        <v>12</v>
      </c>
      <c r="E9" s="5">
        <v>0</v>
      </c>
      <c r="F9" s="6">
        <f>D9*E9</f>
        <v>0</v>
      </c>
    </row>
    <row r="10" spans="1:7" ht="33" customHeight="1" x14ac:dyDescent="0.35">
      <c r="A10" s="25">
        <v>2.02</v>
      </c>
      <c r="B10" s="31" t="s">
        <v>19</v>
      </c>
      <c r="C10" s="26" t="s">
        <v>8</v>
      </c>
      <c r="D10" s="21">
        <v>4</v>
      </c>
      <c r="E10" s="32">
        <v>0</v>
      </c>
      <c r="F10" s="6">
        <f>D10*E10</f>
        <v>0</v>
      </c>
    </row>
    <row r="11" spans="1:7" ht="30" customHeight="1" x14ac:dyDescent="0.35">
      <c r="A11" s="25">
        <v>2.0299999999999998</v>
      </c>
      <c r="B11" s="33" t="s">
        <v>21</v>
      </c>
      <c r="C11" s="26" t="s">
        <v>8</v>
      </c>
      <c r="D11" s="21">
        <v>2</v>
      </c>
      <c r="E11" s="22">
        <v>0</v>
      </c>
      <c r="F11" s="34">
        <f>D11*E11</f>
        <v>0</v>
      </c>
    </row>
    <row r="12" spans="1:7" ht="31.25" customHeight="1" x14ac:dyDescent="0.35">
      <c r="A12" s="25">
        <v>2.04</v>
      </c>
      <c r="B12" s="33" t="s">
        <v>18</v>
      </c>
      <c r="C12" s="26" t="s">
        <v>10</v>
      </c>
      <c r="D12" s="21">
        <v>18</v>
      </c>
      <c r="E12" s="22">
        <v>0</v>
      </c>
      <c r="F12" s="34">
        <f>D12*E12</f>
        <v>0</v>
      </c>
    </row>
    <row r="13" spans="1:7" s="38" customFormat="1" ht="26.4" customHeight="1" x14ac:dyDescent="0.35">
      <c r="A13" s="35"/>
      <c r="B13" s="8" t="s">
        <v>20</v>
      </c>
      <c r="C13" s="36"/>
      <c r="D13" s="37"/>
      <c r="E13" s="11"/>
      <c r="F13" s="12">
        <f>SUM(F9:F12)</f>
        <v>0</v>
      </c>
    </row>
    <row r="14" spans="1:7" s="44" customFormat="1" x14ac:dyDescent="0.35">
      <c r="A14" s="52">
        <v>3</v>
      </c>
      <c r="B14" s="39" t="s">
        <v>12</v>
      </c>
      <c r="C14" s="40"/>
      <c r="D14" s="41"/>
      <c r="E14" s="42"/>
      <c r="F14" s="43"/>
    </row>
    <row r="15" spans="1:7" ht="45.65" customHeight="1" x14ac:dyDescent="0.35">
      <c r="A15" s="25">
        <v>3.01</v>
      </c>
      <c r="B15" s="33" t="s">
        <v>28</v>
      </c>
      <c r="C15" s="26" t="s">
        <v>13</v>
      </c>
      <c r="D15" s="21">
        <v>1</v>
      </c>
      <c r="E15" s="66">
        <v>0</v>
      </c>
      <c r="F15" s="34">
        <f>D15*E15</f>
        <v>0</v>
      </c>
    </row>
    <row r="16" spans="1:7" ht="46.25" customHeight="1" x14ac:dyDescent="0.35">
      <c r="A16" s="53">
        <v>3.02</v>
      </c>
      <c r="B16" s="54" t="s">
        <v>23</v>
      </c>
      <c r="C16" s="55" t="s">
        <v>14</v>
      </c>
      <c r="D16" s="56">
        <v>20</v>
      </c>
      <c r="E16" s="71">
        <v>0</v>
      </c>
      <c r="F16" s="58">
        <f>D16*E16</f>
        <v>0</v>
      </c>
    </row>
    <row r="17" spans="1:6" ht="46.25" customHeight="1" x14ac:dyDescent="0.35">
      <c r="A17" s="45">
        <v>3.03</v>
      </c>
      <c r="B17" s="31" t="s">
        <v>50</v>
      </c>
      <c r="C17" s="26" t="s">
        <v>14</v>
      </c>
      <c r="D17" s="21">
        <v>10</v>
      </c>
      <c r="E17" s="66">
        <v>0</v>
      </c>
      <c r="F17" s="6">
        <f>D17*E17</f>
        <v>0</v>
      </c>
    </row>
    <row r="18" spans="1:6" ht="57.65" customHeight="1" x14ac:dyDescent="0.35">
      <c r="A18" s="45">
        <v>3.04</v>
      </c>
      <c r="B18" s="31" t="s">
        <v>24</v>
      </c>
      <c r="C18" s="26" t="s">
        <v>17</v>
      </c>
      <c r="D18" s="21">
        <v>1</v>
      </c>
      <c r="E18" s="66">
        <v>0</v>
      </c>
      <c r="F18" s="6">
        <f>D18*E18</f>
        <v>0</v>
      </c>
    </row>
    <row r="19" spans="1:6" s="38" customFormat="1" ht="22.75" customHeight="1" x14ac:dyDescent="0.35">
      <c r="A19" s="35"/>
      <c r="B19" s="8" t="s">
        <v>11</v>
      </c>
      <c r="C19" s="36"/>
      <c r="D19" s="37"/>
      <c r="E19" s="11"/>
      <c r="F19" s="12">
        <f>SUM(F15:F18)</f>
        <v>0</v>
      </c>
    </row>
    <row r="20" spans="1:6" ht="33.65" customHeight="1" x14ac:dyDescent="0.35">
      <c r="A20" s="47"/>
      <c r="B20" s="48" t="s">
        <v>15</v>
      </c>
      <c r="C20" s="49"/>
      <c r="D20" s="47"/>
      <c r="E20" s="50"/>
      <c r="F20" s="47">
        <f>SUM(F7+F13+F19)</f>
        <v>0</v>
      </c>
    </row>
    <row r="22" spans="1:6" x14ac:dyDescent="0.35">
      <c r="A22" s="38"/>
      <c r="B22" s="51"/>
      <c r="C22" s="51"/>
    </row>
    <row r="23" spans="1:6" x14ac:dyDescent="0.35">
      <c r="A23" s="38" t="s">
        <v>37</v>
      </c>
      <c r="B23" s="38" t="s">
        <v>38</v>
      </c>
      <c r="C23" s="38"/>
    </row>
    <row r="24" spans="1:6" x14ac:dyDescent="0.35">
      <c r="A24" s="38"/>
      <c r="B24" s="76" t="s">
        <v>39</v>
      </c>
      <c r="C24" s="76"/>
      <c r="D24" s="76"/>
    </row>
  </sheetData>
  <sheetProtection algorithmName="SHA-512" hashValue="mymjZ0GlKpGTTyBf/LL/2i0Dsc4msY0SorLtIk2C3UfjHAi4yyaRyBfYBc11lwgRwD5OMX/74VvxM6JDY29k/Q==" saltValue="nYnqbWPItm1zT2hy9Y1UAg==" spinCount="100000" sheet="1" objects="1" scenarios="1"/>
  <mergeCells count="2">
    <mergeCell ref="B2:F2"/>
    <mergeCell ref="B24:D24"/>
  </mergeCells>
  <pageMargins left="0.7" right="0.7" top="0.75" bottom="0.75" header="0.3" footer="0.3"/>
  <pageSetup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3"/>
  <sheetViews>
    <sheetView view="pageLayout" topLeftCell="A3" zoomScaleNormal="100" workbookViewId="0">
      <selection activeCell="B35" sqref="B35"/>
    </sheetView>
  </sheetViews>
  <sheetFormatPr defaultRowHeight="14.5" x14ac:dyDescent="0.35"/>
  <cols>
    <col min="1" max="1" width="6.36328125" customWidth="1"/>
    <col min="2" max="2" width="62.1796875" customWidth="1"/>
    <col min="3" max="3" width="10.81640625" customWidth="1"/>
    <col min="4" max="4" width="11.36328125" customWidth="1"/>
    <col min="5" max="5" width="10.08984375" customWidth="1"/>
    <col min="6" max="6" width="12.36328125" customWidth="1"/>
  </cols>
  <sheetData>
    <row r="1" spans="1:7" x14ac:dyDescent="0.35">
      <c r="B1" s="77" t="s">
        <v>0</v>
      </c>
      <c r="C1" s="77"/>
      <c r="D1" s="77"/>
      <c r="E1" s="77"/>
      <c r="F1" s="62"/>
      <c r="G1" s="62"/>
    </row>
    <row r="2" spans="1:7" ht="15" customHeight="1" x14ac:dyDescent="0.35">
      <c r="A2" s="78" t="s">
        <v>43</v>
      </c>
      <c r="B2" s="78"/>
      <c r="C2" s="78"/>
      <c r="D2" s="78"/>
      <c r="E2" s="78"/>
      <c r="F2" s="78"/>
    </row>
    <row r="3" spans="1:7" ht="15" customHeight="1" x14ac:dyDescent="0.35">
      <c r="E3" s="1"/>
    </row>
    <row r="4" spans="1:7" ht="35.4" customHeight="1" x14ac:dyDescent="0.35">
      <c r="A4" s="2" t="s">
        <v>16</v>
      </c>
      <c r="B4" s="3" t="s">
        <v>1</v>
      </c>
      <c r="C4" s="3" t="s">
        <v>2</v>
      </c>
      <c r="D4" s="2" t="s">
        <v>3</v>
      </c>
      <c r="E4" s="3" t="s">
        <v>4</v>
      </c>
      <c r="F4" s="2" t="s">
        <v>5</v>
      </c>
    </row>
    <row r="5" spans="1:7" ht="18" customHeight="1" x14ac:dyDescent="0.35">
      <c r="A5" s="13">
        <v>1</v>
      </c>
      <c r="B5" s="14" t="s">
        <v>7</v>
      </c>
      <c r="C5" s="15"/>
      <c r="D5" s="16"/>
      <c r="E5" s="17"/>
      <c r="F5" s="6"/>
    </row>
    <row r="6" spans="1:7" ht="24.65" customHeight="1" x14ac:dyDescent="0.35">
      <c r="A6" s="18">
        <v>1.01</v>
      </c>
      <c r="B6" s="19" t="s">
        <v>44</v>
      </c>
      <c r="C6" s="20" t="s">
        <v>8</v>
      </c>
      <c r="D6" s="21">
        <v>2.5</v>
      </c>
      <c r="E6" s="22">
        <v>0</v>
      </c>
      <c r="F6" s="6">
        <f>D6*E6</f>
        <v>0</v>
      </c>
    </row>
    <row r="7" spans="1:7" ht="23.4" customHeight="1" x14ac:dyDescent="0.35">
      <c r="A7" s="7"/>
      <c r="B7" s="8" t="s">
        <v>6</v>
      </c>
      <c r="C7" s="9"/>
      <c r="D7" s="10"/>
      <c r="E7" s="11"/>
      <c r="F7" s="12">
        <f>F6</f>
        <v>0</v>
      </c>
    </row>
    <row r="8" spans="1:7" x14ac:dyDescent="0.35">
      <c r="A8" s="23">
        <v>2</v>
      </c>
      <c r="B8" s="14" t="s">
        <v>9</v>
      </c>
      <c r="C8" s="4"/>
      <c r="D8" s="24"/>
      <c r="E8" s="5"/>
      <c r="F8" s="6"/>
    </row>
    <row r="9" spans="1:7" ht="37.25" customHeight="1" x14ac:dyDescent="0.35">
      <c r="A9" s="27">
        <v>2.0099999999999998</v>
      </c>
      <c r="B9" s="28" t="s">
        <v>49</v>
      </c>
      <c r="C9" s="29" t="s">
        <v>10</v>
      </c>
      <c r="D9" s="30">
        <v>4</v>
      </c>
      <c r="E9" s="5">
        <v>0</v>
      </c>
      <c r="F9" s="6">
        <f>D9*E9</f>
        <v>0</v>
      </c>
    </row>
    <row r="10" spans="1:7" ht="30" customHeight="1" x14ac:dyDescent="0.35">
      <c r="A10" s="25">
        <v>2.0299999999999998</v>
      </c>
      <c r="B10" s="33" t="s">
        <v>21</v>
      </c>
      <c r="C10" s="26" t="s">
        <v>8</v>
      </c>
      <c r="D10" s="21">
        <v>2</v>
      </c>
      <c r="E10" s="22">
        <v>0</v>
      </c>
      <c r="F10" s="34">
        <f>D10*E10</f>
        <v>0</v>
      </c>
    </row>
    <row r="11" spans="1:7" ht="31.25" customHeight="1" x14ac:dyDescent="0.35">
      <c r="A11" s="25">
        <v>2.04</v>
      </c>
      <c r="B11" s="33" t="s">
        <v>18</v>
      </c>
      <c r="C11" s="26" t="s">
        <v>10</v>
      </c>
      <c r="D11" s="21">
        <v>6</v>
      </c>
      <c r="E11" s="22">
        <v>0</v>
      </c>
      <c r="F11" s="34">
        <f>D11*E11</f>
        <v>0</v>
      </c>
    </row>
    <row r="12" spans="1:7" ht="31.25" customHeight="1" x14ac:dyDescent="0.35">
      <c r="A12" s="25">
        <v>2.0499999999999998</v>
      </c>
      <c r="B12" s="33" t="s">
        <v>51</v>
      </c>
      <c r="C12" s="26" t="s">
        <v>14</v>
      </c>
      <c r="D12" s="21">
        <v>25</v>
      </c>
      <c r="E12" s="22">
        <v>0</v>
      </c>
      <c r="F12" s="34">
        <f>D12*E12</f>
        <v>0</v>
      </c>
    </row>
    <row r="13" spans="1:7" s="38" customFormat="1" ht="26.4" customHeight="1" x14ac:dyDescent="0.35">
      <c r="A13" s="35"/>
      <c r="B13" s="8" t="s">
        <v>20</v>
      </c>
      <c r="C13" s="36"/>
      <c r="D13" s="37"/>
      <c r="E13" s="11"/>
      <c r="F13" s="12">
        <f>SUM(F9:F12)</f>
        <v>0</v>
      </c>
    </row>
    <row r="14" spans="1:7" s="44" customFormat="1" x14ac:dyDescent="0.35">
      <c r="A14" s="52">
        <v>3</v>
      </c>
      <c r="B14" s="39" t="s">
        <v>12</v>
      </c>
      <c r="C14" s="40"/>
      <c r="D14" s="41"/>
      <c r="E14" s="42"/>
      <c r="F14" s="43"/>
    </row>
    <row r="15" spans="1:7" ht="39.65" customHeight="1" x14ac:dyDescent="0.35">
      <c r="A15" s="53">
        <v>3.02</v>
      </c>
      <c r="B15" s="54" t="s">
        <v>23</v>
      </c>
      <c r="C15" s="55" t="s">
        <v>14</v>
      </c>
      <c r="D15" s="56">
        <v>25</v>
      </c>
      <c r="E15" s="57">
        <v>0</v>
      </c>
      <c r="F15" s="58">
        <f>D15*E15</f>
        <v>0</v>
      </c>
    </row>
    <row r="16" spans="1:7" ht="46.25" customHeight="1" x14ac:dyDescent="0.35">
      <c r="A16" s="45">
        <v>3.03</v>
      </c>
      <c r="B16" s="31" t="s">
        <v>52</v>
      </c>
      <c r="C16" s="26" t="s">
        <v>14</v>
      </c>
      <c r="D16" s="21">
        <v>20</v>
      </c>
      <c r="E16" s="46">
        <v>0</v>
      </c>
      <c r="F16" s="6">
        <f>D16*E16</f>
        <v>0</v>
      </c>
    </row>
    <row r="17" spans="1:6" ht="66.650000000000006" customHeight="1" x14ac:dyDescent="0.35">
      <c r="A17" s="45">
        <v>3.04</v>
      </c>
      <c r="B17" s="31" t="s">
        <v>53</v>
      </c>
      <c r="C17" s="26" t="s">
        <v>17</v>
      </c>
      <c r="D17" s="21">
        <v>1</v>
      </c>
      <c r="E17" s="46">
        <v>0</v>
      </c>
      <c r="F17" s="6">
        <f>D17*E17</f>
        <v>0</v>
      </c>
    </row>
    <row r="18" spans="1:6" s="38" customFormat="1" ht="22.75" customHeight="1" x14ac:dyDescent="0.35">
      <c r="A18" s="35"/>
      <c r="B18" s="8" t="s">
        <v>11</v>
      </c>
      <c r="C18" s="36"/>
      <c r="D18" s="37"/>
      <c r="E18" s="11"/>
      <c r="F18" s="12">
        <f>SUM(F15:F17)</f>
        <v>0</v>
      </c>
    </row>
    <row r="19" spans="1:6" ht="33.65" customHeight="1" x14ac:dyDescent="0.35">
      <c r="A19" s="47"/>
      <c r="B19" s="48" t="s">
        <v>15</v>
      </c>
      <c r="C19" s="49"/>
      <c r="D19" s="47"/>
      <c r="E19" s="50"/>
      <c r="F19" s="47">
        <f>SUM(F7+F13+F18)</f>
        <v>0</v>
      </c>
    </row>
    <row r="21" spans="1:6" x14ac:dyDescent="0.35">
      <c r="A21" s="38"/>
      <c r="B21" s="51"/>
      <c r="C21" s="51"/>
    </row>
    <row r="22" spans="1:6" x14ac:dyDescent="0.35">
      <c r="A22" s="38" t="s">
        <v>32</v>
      </c>
      <c r="B22" s="76" t="s">
        <v>42</v>
      </c>
      <c r="C22" s="76"/>
      <c r="D22" s="38"/>
      <c r="E22" s="38"/>
      <c r="F22" s="38"/>
    </row>
    <row r="23" spans="1:6" x14ac:dyDescent="0.35">
      <c r="A23" s="38"/>
      <c r="B23" s="76"/>
      <c r="C23" s="76"/>
      <c r="D23" s="76"/>
      <c r="E23" s="76"/>
      <c r="F23" s="76"/>
    </row>
  </sheetData>
  <sheetProtection algorithmName="SHA-512" hashValue="JFHtsMQJQK/OppJXRQD7x16Kla3b1PsU7CxqhpzsBMLbnSiLmsHyYH+xpB6n9rOBnwg3/7vxKzOqTQEaDmdTCQ==" saltValue="Qpt+npZfvJ2LpcM4mV4MPg==" spinCount="100000" sheet="1" objects="1" scenarios="1"/>
  <mergeCells count="4">
    <mergeCell ref="B23:F23"/>
    <mergeCell ref="B1:E1"/>
    <mergeCell ref="A2:F2"/>
    <mergeCell ref="B22:C22"/>
  </mergeCells>
  <pageMargins left="0.7" right="0.7"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Annex 2 Libeya PS</vt:lpstr>
      <vt:lpstr>Annex 2 Munuki East Ps</vt:lpstr>
      <vt:lpstr>Annex 2 Atlabara West PS</vt:lpstr>
      <vt:lpstr>Annex 2Atlabara East PS</vt:lpstr>
      <vt:lpstr>Annex 2 Lologo PS</vt:lpstr>
      <vt:lpstr>Annex 2 Malakaia 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MALTESER USER</dc:creator>
  <cp:lastModifiedBy>Malteser</cp:lastModifiedBy>
  <dcterms:created xsi:type="dcterms:W3CDTF">2018-04-13T09:24:59Z</dcterms:created>
  <dcterms:modified xsi:type="dcterms:W3CDTF">2022-02-17T09:39:51Z</dcterms:modified>
</cp:coreProperties>
</file>