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ermin's Documents\Malteser South Sudan\Procurement\ITB\ITT 2021\Yei procurement 2021\PRF_YEI_2021_0013 for rehabilitation of Gimunu HCF\"/>
    </mc:Choice>
  </mc:AlternateContent>
  <xr:revisionPtr revIDLastSave="0" documentId="13_ncr:1_{F8D36E46-B281-4A55-B9C3-BF7161E03156}" xr6:coauthVersionLast="47" xr6:coauthVersionMax="47" xr10:uidLastSave="{00000000-0000-0000-0000-000000000000}"/>
  <bookViews>
    <workbookView xWindow="-120" yWindow="-120" windowWidth="20730" windowHeight="11160" xr2:uid="{00000000-000D-0000-FFFF-FFFF00000000}"/>
  </bookViews>
  <sheets>
    <sheet name="BOQ for G.PHCU &amp; Latrine Rehab"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49" i="1"/>
  <c r="F48" i="1"/>
  <c r="F47" i="1"/>
  <c r="F46" i="1"/>
  <c r="F45" i="1"/>
  <c r="F44" i="1"/>
  <c r="F41" i="1"/>
  <c r="F40" i="1"/>
  <c r="F39" i="1"/>
  <c r="F38" i="1"/>
  <c r="F37" i="1"/>
  <c r="F36" i="1"/>
  <c r="F33" i="1"/>
  <c r="F32" i="1"/>
  <c r="F31" i="1"/>
  <c r="F30" i="1"/>
  <c r="F27" i="1"/>
  <c r="F26" i="1"/>
  <c r="F25" i="1"/>
  <c r="F24" i="1"/>
  <c r="F23" i="1"/>
  <c r="F22" i="1"/>
  <c r="F21" i="1"/>
  <c r="F17" i="1"/>
  <c r="F16" i="1"/>
  <c r="F15" i="1"/>
  <c r="F12" i="1"/>
  <c r="F13" i="1" s="1"/>
  <c r="F9" i="1"/>
  <c r="F10" i="1" s="1"/>
  <c r="F6" i="1"/>
  <c r="F7" i="1" s="1"/>
  <c r="F19" i="1" l="1"/>
  <c r="F50" i="1"/>
  <c r="F34" i="1"/>
  <c r="F42" i="1"/>
  <c r="F28" i="1"/>
  <c r="F51" i="1"/>
</calcChain>
</file>

<file path=xl/sharedStrings.xml><?xml version="1.0" encoding="utf-8"?>
<sst xmlns="http://schemas.openxmlformats.org/spreadsheetml/2006/main" count="87" uniqueCount="68">
  <si>
    <t xml:space="preserve">Bill Of Quantities </t>
  </si>
  <si>
    <t xml:space="preserve"> Rehabilitation of Gimunu  Primary Health Care Unit   and a latrine block in Yei County </t>
  </si>
  <si>
    <t>Date:</t>
  </si>
  <si>
    <t>Item</t>
  </si>
  <si>
    <t>Unit</t>
  </si>
  <si>
    <t>Quantity</t>
  </si>
  <si>
    <t>Unit rate (USD)</t>
  </si>
  <si>
    <t>Amount (USD)</t>
  </si>
  <si>
    <t>Contractors general obligation</t>
  </si>
  <si>
    <t xml:space="preserve">Preconstruction works, mobilization and demolization </t>
  </si>
  <si>
    <t>L-S</t>
  </si>
  <si>
    <t>Sub-total 1</t>
  </si>
  <si>
    <t>Site clearence and ground preparations</t>
  </si>
  <si>
    <t xml:space="preserve">General cleaning of site and disposal of all materials arising from clearing </t>
  </si>
  <si>
    <t>L.S</t>
  </si>
  <si>
    <t>Sub-total 2</t>
  </si>
  <si>
    <t>Sub-structure</t>
  </si>
  <si>
    <t xml:space="preserve">Cast a concrete M10 to 200mm thick on the  floor at the latrine curtain wall   and ramps including the ramp at the PHCU's entry  inclusing the forrm works and all basic requirement </t>
  </si>
  <si>
    <t>Cu.m</t>
  </si>
  <si>
    <t>Sub-total 3</t>
  </si>
  <si>
    <t>Super-structure</t>
  </si>
  <si>
    <t>Remove the existing wooden ceiling and replace with USG 2110 Radar Ceiling Panels of 400x400mm for buiding at the total  given area</t>
  </si>
  <si>
    <t>Sq</t>
  </si>
  <si>
    <t>Replace the total perimeter  existing facia board with 9x1 timber and paint it white  for the main buiding and the latrine</t>
  </si>
  <si>
    <t>M</t>
  </si>
  <si>
    <t xml:space="preserve">Supply and install gutter of 4'' at facia board, use 3'' UPVC pipe to  direct the rain water to UPVC storage tank of 5000 liters with washout and out let valve of 3/4''  which is placed on a concrete plateform and constructed half hight walling  </t>
  </si>
  <si>
    <t>L.s</t>
  </si>
  <si>
    <t>Sub-total 4</t>
  </si>
  <si>
    <t>Finishes</t>
  </si>
  <si>
    <t>Sq.m</t>
  </si>
  <si>
    <t xml:space="preserve">Naming above each door offices and provide a metallic sign post at the main entery of the facility  </t>
  </si>
  <si>
    <t xml:space="preserve">Decorate the landscape of the facility by flowers guided with concrete solid blocks painted white and black  all around the building including the entry gate and  plant 6 trees </t>
  </si>
  <si>
    <t xml:space="preserve">Paint a visibility on the curtain wall with MI and Donor logo and clearly segregation of the two blocks </t>
  </si>
  <si>
    <t>block</t>
  </si>
  <si>
    <t>Sub-total 5</t>
  </si>
  <si>
    <t>Doors, Windows and Drails  (use lead lined metal as frames )</t>
  </si>
  <si>
    <t xml:space="preserve">Repair  all  the metallic and prepare their surface to re- receive painting after all the doors  handle locking system well for both the PHCU and its sanitation facility </t>
  </si>
  <si>
    <t>No</t>
  </si>
  <si>
    <t>Re- varnish   hard wooden door including handle locking system with nice finishes</t>
  </si>
  <si>
    <t xml:space="preserve">Supply and replaced the glasses  broken for windows  including cleaning, re-paniting and ensure proper locking system </t>
  </si>
  <si>
    <t xml:space="preserve">No </t>
  </si>
  <si>
    <t xml:space="preserve">Supply and install a metallic handrails from stainless metal at the front and back sides corridors where all are welded with extension to the 3 ramps </t>
  </si>
  <si>
    <t>Sub-total 6</t>
  </si>
  <si>
    <t>7. 0</t>
  </si>
  <si>
    <t xml:space="preserve">Provide and install  12 lights:  4 at rooms, 6 corridor and varander  and 2 outdoor for security light  using 1.5mm flexible cable and control by  8 platinum brand switch for rooms using 1.5mm flexible cable and recessed  with conduit pipe of 20 mm  in the wall and celing  with all its  accessories </t>
  </si>
  <si>
    <t>m</t>
  </si>
  <si>
    <t>Provide and install 4 sockets using 2.5 mm flexible cable recessed with a conduit pipe of 20mm   from main distribution board</t>
  </si>
  <si>
    <t>Supply and Install three phase Main Distribution Board connected with 50 m cable of 4mm to the power source.</t>
  </si>
  <si>
    <t>Supply and install a round panel down light 15 watts for the rooms</t>
  </si>
  <si>
    <t xml:space="preserve">Supply and install an outdoor led flood security light of 30 watts at the back and in front </t>
  </si>
  <si>
    <t>Supply and install platinum brand switch of 1,2gang and Sockets of 2 gang</t>
  </si>
  <si>
    <t>Sub-total 7</t>
  </si>
  <si>
    <t>Erection of chain link Fence</t>
  </si>
  <si>
    <t>Supply and erect  a Chain Link 7ft height (G 12.5) supported with tension wire in four phases  and binded for additional support</t>
  </si>
  <si>
    <t>Supply and install a fabricated well painted Angle bar (50x50x3mm painted black at 2000mmC/C casted at 400mm in the ground and at the top facbricated at V-shape to receive the razor wire(Note all corners and after every 8 meters is well supported)</t>
  </si>
  <si>
    <t>Cast a concrete M20  for the installed poles, bottom of the chain links all around the fence(0.4x0.30) and for a fence column at 0.35*0.35  at the entry at the mix ratio of 1:2:4</t>
  </si>
  <si>
    <t>High tensile steel bars (12mm and 8mm) including cutting bending tying,hooking and fixing for cirular columns, beams</t>
  </si>
  <si>
    <t>kg</t>
  </si>
  <si>
    <t>Supply and erect with stainless steel strings a razor wire on the top of the chain link fence including the metal works on the concrete fence</t>
  </si>
  <si>
    <t>Supply and install a fabricated gate including painting using 50*50*3mm LH metal as frames and SHS 40*40*3mm shutters and metalic sheet of 3mm including proper locking system other requirments</t>
  </si>
  <si>
    <t>Sub-total 8</t>
  </si>
  <si>
    <t>Grand Total</t>
  </si>
  <si>
    <t xml:space="preserve">Extend water pipe less than 15 meters with a water collection tap  and construct a handwashing facilities with 4 taps and a suitable grey water drainage systems </t>
  </si>
  <si>
    <r>
      <rPr>
        <b/>
        <u/>
        <sz val="12"/>
        <color theme="1"/>
        <rFont val="Times New Roman"/>
        <family val="1"/>
      </rPr>
      <t>Electrical Work including Testing</t>
    </r>
    <r>
      <rPr>
        <b/>
        <sz val="12"/>
        <color theme="1"/>
        <rFont val="Times New Roman"/>
        <family val="1"/>
      </rPr>
      <t xml:space="preserve"> </t>
    </r>
  </si>
  <si>
    <r>
      <rPr>
        <b/>
        <u/>
        <sz val="12"/>
        <color theme="1"/>
        <rFont val="Times New Roman"/>
        <family val="1"/>
      </rPr>
      <t>Fixting wall cracks and plastering for exterior,interior walls, aprone and ramp</t>
    </r>
    <r>
      <rPr>
        <sz val="12"/>
        <color theme="1"/>
        <rFont val="Times New Roman"/>
        <family val="1"/>
      </rPr>
      <t xml:space="preserve"> 
Fix all the crack on the main building and latrine of the facilities with a reinforced concrete of M20 grade having a smooth finishes.</t>
    </r>
  </si>
  <si>
    <r>
      <rPr>
        <b/>
        <sz val="12"/>
        <color theme="1"/>
        <rFont val="Times New Roman"/>
        <family val="1"/>
      </rPr>
      <t xml:space="preserve">Steel cement rendering 
</t>
    </r>
    <r>
      <rPr>
        <sz val="12"/>
        <color theme="1"/>
        <rFont val="Times New Roman"/>
        <family val="1"/>
      </rPr>
      <t>Rendering smooth cement for arone, ramp, toilet floor  and water plaform</t>
    </r>
  </si>
  <si>
    <r>
      <rPr>
        <b/>
        <i/>
        <sz val="12"/>
        <color theme="1"/>
        <rFont val="Times New Roman"/>
        <family val="1"/>
      </rPr>
      <t xml:space="preserve">Painting 
</t>
    </r>
    <r>
      <rPr>
        <sz val="12"/>
        <color theme="1"/>
        <rFont val="Times New Roman"/>
        <family val="1"/>
      </rPr>
      <t>Prepare surface, apply primer coats  for  exterior and interior skirted 150mm with oil paints as specified in the  both drawings</t>
    </r>
  </si>
  <si>
    <r>
      <rPr>
        <b/>
        <i/>
        <sz val="12"/>
        <color theme="1"/>
        <rFont val="Times New Roman"/>
        <family val="1"/>
      </rPr>
      <t>Tiling 
P</t>
    </r>
    <r>
      <rPr>
        <i/>
        <sz val="12"/>
        <color theme="1"/>
        <rFont val="Times New Roman"/>
        <family val="1"/>
      </rPr>
      <t xml:space="preserve">repare the floor surface of the PHCU to recieve  tileusing </t>
    </r>
    <r>
      <rPr>
        <sz val="12"/>
        <color theme="1"/>
        <rFont val="Times New Roman"/>
        <family val="1"/>
      </rPr>
      <t xml:space="preserve"> 40x40 cm floor tiles with vertical tile cover of 10 cm height and  all with it requirements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</si>
</sst>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Arial Narrow"/>
      <family val="2"/>
    </font>
    <font>
      <sz val="11"/>
      <name val="Calibri"/>
      <family val="2"/>
      <scheme val="minor"/>
    </font>
    <font>
      <b/>
      <sz val="12"/>
      <color theme="1"/>
      <name val="Times New Roman"/>
      <family val="1"/>
    </font>
    <font>
      <sz val="12"/>
      <color theme="1"/>
      <name val="Times New Roman"/>
      <family val="1"/>
    </font>
    <font>
      <b/>
      <sz val="12"/>
      <name val="Times New Roman"/>
      <family val="1"/>
    </font>
    <font>
      <sz val="12"/>
      <name val="Times New Roman"/>
      <family val="1"/>
    </font>
    <font>
      <b/>
      <u/>
      <sz val="12"/>
      <color theme="1"/>
      <name val="Times New Roman"/>
      <family val="1"/>
    </font>
    <font>
      <b/>
      <i/>
      <sz val="12"/>
      <color theme="1"/>
      <name val="Times New Roman"/>
      <family val="1"/>
    </font>
    <font>
      <i/>
      <sz val="12"/>
      <color theme="1"/>
      <name val="Times New Roman"/>
      <family val="1"/>
    </font>
    <font>
      <sz val="12"/>
      <color rgb="FF000000"/>
      <name val="Times New Roman"/>
      <family val="1"/>
    </font>
    <font>
      <b/>
      <sz val="12"/>
      <color rgb="FF00000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98">
    <xf numFmtId="0" fontId="0" fillId="0" borderId="0" xfId="0"/>
    <xf numFmtId="2" fontId="0" fillId="0" borderId="0" xfId="0" applyNumberFormat="1" applyFont="1" applyAlignment="1">
      <alignment horizontal="right"/>
    </xf>
    <xf numFmtId="0" fontId="0" fillId="0" borderId="0" xfId="0" applyFont="1" applyBorder="1" applyAlignment="1">
      <alignment wrapText="1"/>
    </xf>
    <xf numFmtId="0" fontId="0" fillId="0" borderId="0" xfId="0" applyFont="1" applyFill="1" applyBorder="1" applyAlignment="1">
      <alignment horizontal="center"/>
    </xf>
    <xf numFmtId="2" fontId="2" fillId="0" borderId="0" xfId="0" applyNumberFormat="1" applyFont="1" applyFill="1" applyBorder="1" applyAlignment="1">
      <alignment horizontal="right"/>
    </xf>
    <xf numFmtId="0" fontId="0" fillId="0" borderId="0" xfId="0" applyFont="1" applyBorder="1" applyAlignment="1">
      <alignment horizontal="center"/>
    </xf>
    <xf numFmtId="2" fontId="0" fillId="0" borderId="0" xfId="0" applyNumberFormat="1" applyFont="1" applyBorder="1" applyAlignment="1">
      <alignment horizontal="right"/>
    </xf>
    <xf numFmtId="0" fontId="0" fillId="0" borderId="0" xfId="0" applyFont="1" applyAlignment="1">
      <alignment wrapText="1"/>
    </xf>
    <xf numFmtId="0" fontId="0" fillId="0" borderId="0" xfId="0" applyFont="1" applyFill="1" applyAlignment="1">
      <alignment horizontal="center"/>
    </xf>
    <xf numFmtId="2" fontId="2" fillId="0" borderId="0" xfId="0" applyNumberFormat="1" applyFont="1" applyFill="1" applyAlignment="1">
      <alignment horizontal="right"/>
    </xf>
    <xf numFmtId="0" fontId="0" fillId="0" borderId="0" xfId="0" applyFont="1" applyAlignment="1">
      <alignment horizontal="center"/>
    </xf>
    <xf numFmtId="2" fontId="2" fillId="0" borderId="0" xfId="0" applyNumberFormat="1" applyFont="1" applyAlignment="1">
      <alignment horizontal="right"/>
    </xf>
    <xf numFmtId="0" fontId="2" fillId="0" borderId="0" xfId="0" applyFont="1" applyAlignment="1">
      <alignment horizontal="right"/>
    </xf>
    <xf numFmtId="0" fontId="0" fillId="0" borderId="0" xfId="0" applyFont="1" applyAlignment="1">
      <alignment horizontal="right"/>
    </xf>
    <xf numFmtId="0" fontId="0" fillId="0" borderId="0" xfId="0" applyFont="1" applyBorder="1" applyAlignment="1">
      <alignment horizontal="center" wrapText="1"/>
    </xf>
    <xf numFmtId="0" fontId="2" fillId="0" borderId="0" xfId="0" applyFont="1" applyFill="1" applyBorder="1" applyAlignment="1">
      <alignment horizontal="right"/>
    </xf>
    <xf numFmtId="2" fontId="0" fillId="0" borderId="0" xfId="0" applyNumberFormat="1" applyFont="1" applyFill="1" applyBorder="1" applyAlignment="1">
      <alignment horizontal="center"/>
    </xf>
    <xf numFmtId="0" fontId="0" fillId="0" borderId="0" xfId="0" applyFont="1" applyBorder="1" applyAlignment="1">
      <alignment horizontal="right"/>
    </xf>
    <xf numFmtId="0" fontId="0" fillId="0" borderId="0" xfId="0" applyFont="1" applyAlignment="1">
      <alignment horizontal="center" wrapText="1"/>
    </xf>
    <xf numFmtId="0" fontId="2" fillId="0" borderId="0" xfId="0" applyFont="1" applyFill="1" applyAlignment="1">
      <alignment horizontal="right"/>
    </xf>
    <xf numFmtId="2" fontId="0" fillId="0" borderId="0" xfId="0" applyNumberFormat="1" applyFont="1" applyFill="1" applyAlignment="1">
      <alignment horizontal="center"/>
    </xf>
    <xf numFmtId="2" fontId="0" fillId="0" borderId="0" xfId="0" applyNumberFormat="1" applyFont="1" applyAlignment="1"/>
    <xf numFmtId="0" fontId="0" fillId="0" borderId="0" xfId="0" applyFont="1" applyAlignment="1"/>
    <xf numFmtId="0" fontId="0" fillId="4" borderId="0" xfId="0" applyFont="1" applyFill="1" applyAlignment="1"/>
    <xf numFmtId="0" fontId="0" fillId="0" borderId="0" xfId="0" applyFont="1" applyBorder="1" applyAlignment="1"/>
    <xf numFmtId="2" fontId="0" fillId="0" borderId="0" xfId="0" applyNumberFormat="1" applyFont="1" applyBorder="1" applyAlignment="1"/>
    <xf numFmtId="2" fontId="1" fillId="0" borderId="0" xfId="0" applyNumberFormat="1" applyFont="1" applyAlignment="1">
      <alignment horizontal="center"/>
    </xf>
    <xf numFmtId="0" fontId="1"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2" fontId="4" fillId="0" borderId="0" xfId="0" applyNumberFormat="1" applyFont="1" applyAlignment="1">
      <alignment horizontal="right"/>
    </xf>
    <xf numFmtId="2" fontId="3" fillId="0" borderId="0" xfId="0" applyNumberFormat="1" applyFont="1" applyAlignment="1">
      <alignment horizontal="center"/>
    </xf>
    <xf numFmtId="0" fontId="3" fillId="0" borderId="0" xfId="0" applyFont="1" applyAlignment="1">
      <alignment horizontal="center"/>
    </xf>
    <xf numFmtId="2" fontId="3"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horizontal="left"/>
    </xf>
    <xf numFmtId="2" fontId="4" fillId="0" borderId="0" xfId="0" applyNumberFormat="1" applyFont="1" applyAlignment="1">
      <alignment horizontal="center"/>
    </xf>
    <xf numFmtId="2" fontId="0" fillId="0" borderId="8" xfId="0" applyNumberFormat="1" applyFont="1" applyBorder="1" applyAlignment="1">
      <alignment horizontal="center"/>
    </xf>
    <xf numFmtId="2" fontId="0" fillId="0" borderId="0" xfId="0" applyNumberFormat="1" applyFont="1" applyBorder="1" applyAlignment="1">
      <alignment horizontal="center"/>
    </xf>
    <xf numFmtId="2" fontId="0" fillId="0" borderId="0" xfId="0" applyNumberFormat="1" applyFont="1" applyAlignment="1">
      <alignment horizont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3" fillId="0" borderId="2" xfId="0" applyNumberFormat="1" applyFont="1" applyBorder="1" applyAlignment="1">
      <alignment horizontal="center" vertical="top" wrapText="1"/>
    </xf>
    <xf numFmtId="0" fontId="3" fillId="0" borderId="2" xfId="0" applyFont="1" applyBorder="1" applyAlignment="1">
      <alignment vertical="top" wrapText="1"/>
    </xf>
    <xf numFmtId="0" fontId="4" fillId="0" borderId="2" xfId="0" applyFont="1" applyBorder="1" applyAlignment="1">
      <alignment horizontal="center" vertical="top" wrapText="1"/>
    </xf>
    <xf numFmtId="2" fontId="6" fillId="0" borderId="2" xfId="0" applyNumberFormat="1" applyFont="1" applyBorder="1" applyAlignment="1">
      <alignment horizontal="right" vertical="top" wrapText="1"/>
    </xf>
    <xf numFmtId="2" fontId="4" fillId="0" borderId="2" xfId="0" applyNumberFormat="1" applyFont="1" applyBorder="1" applyAlignment="1">
      <alignment horizontal="right" vertical="top" wrapText="1"/>
    </xf>
    <xf numFmtId="2" fontId="4" fillId="0" borderId="2" xfId="0" applyNumberFormat="1" applyFont="1" applyBorder="1" applyAlignment="1">
      <alignment horizontal="center" vertical="top" wrapText="1"/>
    </xf>
    <xf numFmtId="0" fontId="4" fillId="0" borderId="2" xfId="0" applyFont="1" applyBorder="1" applyAlignment="1">
      <alignment vertical="top" wrapText="1"/>
    </xf>
    <xf numFmtId="2" fontId="4" fillId="3" borderId="2" xfId="0" applyNumberFormat="1" applyFont="1" applyFill="1" applyBorder="1" applyAlignment="1">
      <alignment horizontal="center" vertical="top" wrapText="1"/>
    </xf>
    <xf numFmtId="0" fontId="3" fillId="3" borderId="2" xfId="0" applyFont="1" applyFill="1" applyBorder="1" applyAlignment="1">
      <alignment horizontal="right" vertical="top" wrapText="1"/>
    </xf>
    <xf numFmtId="0" fontId="3" fillId="3" borderId="2" xfId="0" applyFont="1" applyFill="1" applyBorder="1" applyAlignment="1">
      <alignment horizontal="center" vertical="top" wrapText="1"/>
    </xf>
    <xf numFmtId="2" fontId="5" fillId="3" borderId="2" xfId="0" applyNumberFormat="1" applyFont="1" applyFill="1" applyBorder="1" applyAlignment="1">
      <alignment horizontal="right" vertical="top" wrapText="1"/>
    </xf>
    <xf numFmtId="2" fontId="3" fillId="3" borderId="2" xfId="0" applyNumberFormat="1" applyFont="1" applyFill="1" applyBorder="1" applyAlignment="1">
      <alignment horizontal="right" vertical="top" wrapText="1"/>
    </xf>
    <xf numFmtId="2" fontId="3" fillId="0" borderId="2"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2" fontId="5" fillId="0" borderId="2" xfId="0" applyNumberFormat="1" applyFont="1" applyFill="1" applyBorder="1" applyAlignment="1">
      <alignment horizontal="right" vertical="top" wrapText="1"/>
    </xf>
    <xf numFmtId="2" fontId="6" fillId="0" borderId="2" xfId="0" applyNumberFormat="1" applyFont="1" applyFill="1" applyBorder="1" applyAlignment="1">
      <alignment horizontal="right" vertical="top" wrapText="1"/>
    </xf>
    <xf numFmtId="2" fontId="4" fillId="4" borderId="2" xfId="0" applyNumberFormat="1" applyFont="1" applyFill="1" applyBorder="1" applyAlignment="1">
      <alignment horizontal="center" vertical="top" wrapText="1"/>
    </xf>
    <xf numFmtId="0" fontId="4" fillId="4" borderId="2" xfId="0" applyFont="1" applyFill="1" applyBorder="1" applyAlignment="1">
      <alignment vertical="top" wrapText="1"/>
    </xf>
    <xf numFmtId="0" fontId="4" fillId="4" borderId="2" xfId="0" applyFont="1" applyFill="1" applyBorder="1" applyAlignment="1">
      <alignment horizontal="center" vertical="top" wrapText="1"/>
    </xf>
    <xf numFmtId="2" fontId="6" fillId="4" borderId="2" xfId="0" quotePrefix="1" applyNumberFormat="1" applyFont="1" applyFill="1" applyBorder="1" applyAlignment="1">
      <alignment horizontal="right" vertical="top" wrapText="1"/>
    </xf>
    <xf numFmtId="2" fontId="4" fillId="4" borderId="2" xfId="0" applyNumberFormat="1" applyFont="1" applyFill="1" applyBorder="1" applyAlignment="1">
      <alignment horizontal="right" vertical="top" wrapText="1"/>
    </xf>
    <xf numFmtId="2" fontId="4" fillId="0" borderId="2"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vertical="top" wrapText="1"/>
    </xf>
    <xf numFmtId="0" fontId="3" fillId="0" borderId="2" xfId="0" applyFont="1" applyBorder="1" applyAlignment="1">
      <alignment horizontal="left" vertical="top" wrapText="1"/>
    </xf>
    <xf numFmtId="2" fontId="3" fillId="0" borderId="2" xfId="0" applyNumberFormat="1" applyFont="1" applyFill="1" applyBorder="1" applyAlignment="1">
      <alignment horizontal="right" vertical="top" wrapText="1"/>
    </xf>
    <xf numFmtId="0" fontId="10" fillId="5" borderId="2" xfId="0" applyFont="1" applyFill="1" applyBorder="1" applyAlignment="1">
      <alignment vertical="top" wrapText="1"/>
    </xf>
    <xf numFmtId="2" fontId="4" fillId="0" borderId="2" xfId="0" applyNumberFormat="1" applyFont="1" applyFill="1" applyBorder="1" applyAlignment="1">
      <alignment horizontal="right" vertical="top" wrapText="1"/>
    </xf>
    <xf numFmtId="0" fontId="10" fillId="0" borderId="2" xfId="0" applyFont="1" applyBorder="1" applyAlignment="1">
      <alignment vertical="top" wrapText="1"/>
    </xf>
    <xf numFmtId="2" fontId="4" fillId="6" borderId="2" xfId="0" applyNumberFormat="1" applyFont="1" applyFill="1" applyBorder="1" applyAlignment="1">
      <alignment horizontal="center" vertical="top" wrapText="1"/>
    </xf>
    <xf numFmtId="0" fontId="3" fillId="6" borderId="2" xfId="0" applyFont="1" applyFill="1" applyBorder="1" applyAlignment="1">
      <alignment horizontal="right" vertical="top" wrapText="1"/>
    </xf>
    <xf numFmtId="0" fontId="4" fillId="6" borderId="2" xfId="0" applyFont="1" applyFill="1" applyBorder="1" applyAlignment="1">
      <alignment horizontal="center" vertical="top" wrapText="1"/>
    </xf>
    <xf numFmtId="2" fontId="6" fillId="6" borderId="2" xfId="0" applyNumberFormat="1" applyFont="1" applyFill="1" applyBorder="1" applyAlignment="1">
      <alignment horizontal="right" vertical="top" wrapText="1"/>
    </xf>
    <xf numFmtId="2" fontId="4" fillId="6" borderId="2" xfId="0" applyNumberFormat="1" applyFont="1" applyFill="1" applyBorder="1" applyAlignment="1">
      <alignment horizontal="right" vertical="top" wrapText="1"/>
    </xf>
    <xf numFmtId="0" fontId="11" fillId="0" borderId="2" xfId="0" applyFont="1" applyBorder="1" applyAlignment="1">
      <alignmen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2" fontId="6" fillId="4" borderId="2" xfId="0" applyNumberFormat="1" applyFont="1" applyFill="1" applyBorder="1" applyAlignment="1">
      <alignment horizontal="right" vertical="top" wrapText="1"/>
    </xf>
    <xf numFmtId="2" fontId="4"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2" fontId="6" fillId="0" borderId="3" xfId="0" applyNumberFormat="1" applyFont="1" applyFill="1" applyBorder="1" applyAlignment="1">
      <alignment horizontal="right" vertical="top" wrapText="1"/>
    </xf>
    <xf numFmtId="2" fontId="4" fillId="0" borderId="3" xfId="0" applyNumberFormat="1" applyFont="1" applyFill="1" applyBorder="1" applyAlignment="1">
      <alignment horizontal="right" vertical="top" wrapText="1"/>
    </xf>
    <xf numFmtId="2" fontId="4" fillId="6" borderId="4" xfId="0" applyNumberFormat="1" applyFont="1" applyFill="1" applyBorder="1" applyAlignment="1">
      <alignment horizontal="center" vertical="top" wrapText="1"/>
    </xf>
    <xf numFmtId="0" fontId="3" fillId="6" borderId="5" xfId="0" applyFont="1" applyFill="1" applyBorder="1" applyAlignment="1">
      <alignment horizontal="right" vertical="top" wrapText="1"/>
    </xf>
    <xf numFmtId="0" fontId="4" fillId="6" borderId="5" xfId="0" applyFont="1" applyFill="1" applyBorder="1" applyAlignment="1">
      <alignment horizontal="center" vertical="top" wrapText="1"/>
    </xf>
    <xf numFmtId="2" fontId="6" fillId="6" borderId="4" xfId="0" applyNumberFormat="1" applyFont="1" applyFill="1" applyBorder="1" applyAlignment="1">
      <alignment horizontal="right" vertical="top" wrapText="1"/>
    </xf>
    <xf numFmtId="0" fontId="4" fillId="6" borderId="4" xfId="0" applyFont="1" applyFill="1" applyBorder="1" applyAlignment="1">
      <alignment horizontal="center" vertical="top" wrapText="1"/>
    </xf>
    <xf numFmtId="2" fontId="4" fillId="6" borderId="5" xfId="0" applyNumberFormat="1" applyFont="1" applyFill="1" applyBorder="1" applyAlignment="1">
      <alignment horizontal="right" vertical="top" wrapText="1"/>
    </xf>
    <xf numFmtId="2" fontId="3" fillId="2" borderId="6" xfId="0" applyNumberFormat="1" applyFont="1" applyFill="1" applyBorder="1" applyAlignment="1">
      <alignment horizontal="center" vertical="top" wrapText="1"/>
    </xf>
    <xf numFmtId="0" fontId="3" fillId="2" borderId="7" xfId="0" applyFont="1" applyFill="1" applyBorder="1" applyAlignment="1">
      <alignment horizontal="right" vertical="top" wrapText="1"/>
    </xf>
    <xf numFmtId="0" fontId="3" fillId="2" borderId="6" xfId="0" applyFont="1" applyFill="1" applyBorder="1" applyAlignment="1">
      <alignment horizontal="center" vertical="top" wrapText="1"/>
    </xf>
    <xf numFmtId="2" fontId="5" fillId="2" borderId="6" xfId="0" applyNumberFormat="1" applyFont="1" applyFill="1" applyBorder="1" applyAlignment="1">
      <alignment horizontal="right" vertical="top" wrapText="1"/>
    </xf>
    <xf numFmtId="2" fontId="3" fillId="2" borderId="7" xfId="0" applyNumberFormat="1" applyFont="1" applyFill="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
  <sheetViews>
    <sheetView tabSelected="1" topLeftCell="A47" zoomScaleNormal="100" workbookViewId="0">
      <selection activeCell="B53" sqref="B53"/>
    </sheetView>
  </sheetViews>
  <sheetFormatPr defaultColWidth="9.140625" defaultRowHeight="15" x14ac:dyDescent="0.25"/>
  <cols>
    <col min="1" max="1" width="6.28515625" style="39" bestFit="1" customWidth="1"/>
    <col min="2" max="2" width="44.42578125" style="7" customWidth="1"/>
    <col min="3" max="3" width="7.85546875" style="10" customWidth="1"/>
    <col min="4" max="4" width="9.28515625" style="11" customWidth="1"/>
    <col min="5" max="5" width="10.140625" style="10" customWidth="1"/>
    <col min="6" max="6" width="12.140625" style="1" customWidth="1"/>
    <col min="7" max="16384" width="9.140625" style="22"/>
  </cols>
  <sheetData>
    <row r="1" spans="1:6" ht="15.75" x14ac:dyDescent="0.25">
      <c r="A1" s="36"/>
      <c r="B1" s="28" t="s">
        <v>0</v>
      </c>
      <c r="C1" s="29"/>
      <c r="D1" s="29"/>
      <c r="E1" s="29"/>
      <c r="F1" s="30"/>
    </row>
    <row r="2" spans="1:6" ht="15.75" x14ac:dyDescent="0.25">
      <c r="A2" s="31" t="s">
        <v>1</v>
      </c>
      <c r="B2" s="32"/>
      <c r="C2" s="32"/>
      <c r="D2" s="32"/>
      <c r="E2" s="32"/>
      <c r="F2" s="32"/>
    </row>
    <row r="3" spans="1:6" ht="15.75" x14ac:dyDescent="0.25">
      <c r="A3" s="33"/>
      <c r="B3" s="34"/>
      <c r="C3" s="35" t="s">
        <v>2</v>
      </c>
      <c r="D3" s="35"/>
      <c r="E3" s="35"/>
      <c r="F3" s="35"/>
    </row>
    <row r="4" spans="1:6" s="18" customFormat="1" ht="31.15" customHeight="1" x14ac:dyDescent="0.25">
      <c r="A4" s="40" t="s">
        <v>37</v>
      </c>
      <c r="B4" s="41" t="s">
        <v>3</v>
      </c>
      <c r="C4" s="41" t="s">
        <v>4</v>
      </c>
      <c r="D4" s="42" t="s">
        <v>5</v>
      </c>
      <c r="E4" s="41" t="s">
        <v>6</v>
      </c>
      <c r="F4" s="40" t="s">
        <v>7</v>
      </c>
    </row>
    <row r="5" spans="1:6" ht="15.75" x14ac:dyDescent="0.25">
      <c r="A5" s="43">
        <v>1</v>
      </c>
      <c r="B5" s="44" t="s">
        <v>8</v>
      </c>
      <c r="C5" s="45"/>
      <c r="D5" s="46"/>
      <c r="E5" s="45"/>
      <c r="F5" s="47"/>
    </row>
    <row r="6" spans="1:6" ht="31.5" x14ac:dyDescent="0.25">
      <c r="A6" s="48">
        <v>1.01</v>
      </c>
      <c r="B6" s="49" t="s">
        <v>9</v>
      </c>
      <c r="C6" s="45" t="s">
        <v>10</v>
      </c>
      <c r="D6" s="46">
        <v>1</v>
      </c>
      <c r="E6" s="45">
        <v>0</v>
      </c>
      <c r="F6" s="47">
        <f>D6*E6</f>
        <v>0</v>
      </c>
    </row>
    <row r="7" spans="1:6" ht="18.600000000000001" customHeight="1" x14ac:dyDescent="0.25">
      <c r="A7" s="50"/>
      <c r="B7" s="51" t="s">
        <v>11</v>
      </c>
      <c r="C7" s="52"/>
      <c r="D7" s="53"/>
      <c r="E7" s="52"/>
      <c r="F7" s="54">
        <f>F6</f>
        <v>0</v>
      </c>
    </row>
    <row r="8" spans="1:6" ht="15.75" x14ac:dyDescent="0.25">
      <c r="A8" s="55">
        <v>2</v>
      </c>
      <c r="B8" s="56" t="s">
        <v>12</v>
      </c>
      <c r="C8" s="57"/>
      <c r="D8" s="58"/>
      <c r="E8" s="57"/>
      <c r="F8" s="47"/>
    </row>
    <row r="9" spans="1:6" ht="31.5" x14ac:dyDescent="0.25">
      <c r="A9" s="48">
        <v>2.0099999999999998</v>
      </c>
      <c r="B9" s="49" t="s">
        <v>13</v>
      </c>
      <c r="C9" s="45" t="s">
        <v>14</v>
      </c>
      <c r="D9" s="59">
        <v>1</v>
      </c>
      <c r="E9" s="45">
        <v>0</v>
      </c>
      <c r="F9" s="47">
        <f>D9*E9</f>
        <v>0</v>
      </c>
    </row>
    <row r="10" spans="1:6" ht="18.600000000000001" customHeight="1" x14ac:dyDescent="0.25">
      <c r="A10" s="50"/>
      <c r="B10" s="51" t="s">
        <v>15</v>
      </c>
      <c r="C10" s="52"/>
      <c r="D10" s="53"/>
      <c r="E10" s="52"/>
      <c r="F10" s="54">
        <f>F9</f>
        <v>0</v>
      </c>
    </row>
    <row r="11" spans="1:6" ht="15.75" x14ac:dyDescent="0.25">
      <c r="A11" s="43">
        <v>3</v>
      </c>
      <c r="B11" s="56" t="s">
        <v>16</v>
      </c>
      <c r="C11" s="45"/>
      <c r="D11" s="46"/>
      <c r="E11" s="45"/>
      <c r="F11" s="47"/>
    </row>
    <row r="12" spans="1:6" s="23" customFormat="1" ht="65.25" customHeight="1" x14ac:dyDescent="0.25">
      <c r="A12" s="60">
        <v>3.01</v>
      </c>
      <c r="B12" s="61" t="s">
        <v>17</v>
      </c>
      <c r="C12" s="62" t="s">
        <v>18</v>
      </c>
      <c r="D12" s="63">
        <v>3</v>
      </c>
      <c r="E12" s="62">
        <v>0</v>
      </c>
      <c r="F12" s="64">
        <f t="shared" ref="F12" si="0">D12*E12</f>
        <v>0</v>
      </c>
    </row>
    <row r="13" spans="1:6" ht="16.899999999999999" customHeight="1" x14ac:dyDescent="0.25">
      <c r="A13" s="50"/>
      <c r="B13" s="51" t="s">
        <v>19</v>
      </c>
      <c r="C13" s="52"/>
      <c r="D13" s="53"/>
      <c r="E13" s="52"/>
      <c r="F13" s="54">
        <f>SUM(F12:F12)</f>
        <v>0</v>
      </c>
    </row>
    <row r="14" spans="1:6" ht="15.75" x14ac:dyDescent="0.25">
      <c r="A14" s="43">
        <v>4</v>
      </c>
      <c r="B14" s="44" t="s">
        <v>20</v>
      </c>
      <c r="C14" s="45"/>
      <c r="D14" s="59"/>
      <c r="E14" s="45"/>
      <c r="F14" s="64"/>
    </row>
    <row r="15" spans="1:6" ht="51" customHeight="1" x14ac:dyDescent="0.25">
      <c r="A15" s="65">
        <v>4.01</v>
      </c>
      <c r="B15" s="66" t="s">
        <v>21</v>
      </c>
      <c r="C15" s="67" t="s">
        <v>22</v>
      </c>
      <c r="D15" s="59">
        <v>70</v>
      </c>
      <c r="E15" s="45">
        <v>0</v>
      </c>
      <c r="F15" s="47">
        <f t="shared" ref="F15:F17" si="1">D15*E15</f>
        <v>0</v>
      </c>
    </row>
    <row r="16" spans="1:6" ht="47.25" customHeight="1" x14ac:dyDescent="0.25">
      <c r="A16" s="65">
        <v>4.0199999999999996</v>
      </c>
      <c r="B16" s="66" t="s">
        <v>23</v>
      </c>
      <c r="C16" s="67" t="s">
        <v>24</v>
      </c>
      <c r="D16" s="59">
        <v>28</v>
      </c>
      <c r="E16" s="45">
        <v>0</v>
      </c>
      <c r="F16" s="47">
        <f>D16*E16</f>
        <v>0</v>
      </c>
    </row>
    <row r="17" spans="1:6" ht="80.25" customHeight="1" x14ac:dyDescent="0.25">
      <c r="A17" s="65">
        <v>4.0199999999999996</v>
      </c>
      <c r="B17" s="66" t="s">
        <v>25</v>
      </c>
      <c r="C17" s="67" t="s">
        <v>14</v>
      </c>
      <c r="D17" s="59">
        <v>1</v>
      </c>
      <c r="E17" s="45">
        <v>0</v>
      </c>
      <c r="F17" s="47">
        <f t="shared" si="1"/>
        <v>0</v>
      </c>
    </row>
    <row r="18" spans="1:6" ht="66.75" customHeight="1" x14ac:dyDescent="0.25">
      <c r="A18" s="65">
        <v>4.03</v>
      </c>
      <c r="B18" s="66" t="s">
        <v>62</v>
      </c>
      <c r="C18" s="67" t="s">
        <v>14</v>
      </c>
      <c r="D18" s="59">
        <v>1</v>
      </c>
      <c r="E18" s="45">
        <v>0</v>
      </c>
      <c r="F18" s="47">
        <f>D18*E18</f>
        <v>0</v>
      </c>
    </row>
    <row r="19" spans="1:6" ht="17.45" customHeight="1" x14ac:dyDescent="0.25">
      <c r="A19" s="50"/>
      <c r="B19" s="51" t="s">
        <v>27</v>
      </c>
      <c r="C19" s="52"/>
      <c r="D19" s="53"/>
      <c r="E19" s="52"/>
      <c r="F19" s="54">
        <f>SUM(F15:F18)</f>
        <v>0</v>
      </c>
    </row>
    <row r="20" spans="1:6" ht="15.75" x14ac:dyDescent="0.25">
      <c r="A20" s="55">
        <v>5</v>
      </c>
      <c r="B20" s="56" t="s">
        <v>28</v>
      </c>
      <c r="C20" s="67"/>
      <c r="D20" s="59"/>
      <c r="E20" s="45"/>
      <c r="F20" s="47"/>
    </row>
    <row r="21" spans="1:6" ht="84" customHeight="1" x14ac:dyDescent="0.25">
      <c r="A21" s="65">
        <v>5.01</v>
      </c>
      <c r="B21" s="68" t="s">
        <v>64</v>
      </c>
      <c r="C21" s="67" t="s">
        <v>14</v>
      </c>
      <c r="D21" s="59">
        <v>1</v>
      </c>
      <c r="E21" s="45">
        <v>0</v>
      </c>
      <c r="F21" s="47">
        <f t="shared" ref="F21:F27" si="2">D21*E21</f>
        <v>0</v>
      </c>
    </row>
    <row r="22" spans="1:6" ht="47.25" x14ac:dyDescent="0.25">
      <c r="A22" s="65">
        <v>5.0199999999999996</v>
      </c>
      <c r="B22" s="68" t="s">
        <v>65</v>
      </c>
      <c r="C22" s="67" t="s">
        <v>29</v>
      </c>
      <c r="D22" s="59">
        <v>40</v>
      </c>
      <c r="E22" s="45">
        <v>0</v>
      </c>
      <c r="F22" s="47">
        <f t="shared" si="2"/>
        <v>0</v>
      </c>
    </row>
    <row r="23" spans="1:6" ht="63" x14ac:dyDescent="0.25">
      <c r="A23" s="65">
        <v>5.03</v>
      </c>
      <c r="B23" s="68" t="s">
        <v>66</v>
      </c>
      <c r="C23" s="67" t="s">
        <v>29</v>
      </c>
      <c r="D23" s="59">
        <v>160.6</v>
      </c>
      <c r="E23" s="45">
        <v>0</v>
      </c>
      <c r="F23" s="47">
        <f t="shared" si="2"/>
        <v>0</v>
      </c>
    </row>
    <row r="24" spans="1:6" ht="78.75" x14ac:dyDescent="0.25">
      <c r="A24" s="65">
        <v>5.04</v>
      </c>
      <c r="B24" s="68" t="s">
        <v>67</v>
      </c>
      <c r="C24" s="67" t="s">
        <v>22</v>
      </c>
      <c r="D24" s="59">
        <v>60.3</v>
      </c>
      <c r="E24" s="45">
        <v>0</v>
      </c>
      <c r="F24" s="47">
        <f t="shared" si="2"/>
        <v>0</v>
      </c>
    </row>
    <row r="25" spans="1:6" ht="39" customHeight="1" x14ac:dyDescent="0.25">
      <c r="A25" s="65">
        <v>5.05</v>
      </c>
      <c r="B25" s="68" t="s">
        <v>30</v>
      </c>
      <c r="C25" s="67" t="s">
        <v>26</v>
      </c>
      <c r="D25" s="59">
        <v>1</v>
      </c>
      <c r="E25" s="45">
        <v>0</v>
      </c>
      <c r="F25" s="47">
        <f t="shared" si="2"/>
        <v>0</v>
      </c>
    </row>
    <row r="26" spans="1:6" ht="63" x14ac:dyDescent="0.25">
      <c r="A26" s="65">
        <v>5.0599999999999996</v>
      </c>
      <c r="B26" s="68" t="s">
        <v>31</v>
      </c>
      <c r="C26" s="67" t="s">
        <v>26</v>
      </c>
      <c r="D26" s="59">
        <v>1</v>
      </c>
      <c r="E26" s="45">
        <v>0</v>
      </c>
      <c r="F26" s="47">
        <f t="shared" si="2"/>
        <v>0</v>
      </c>
    </row>
    <row r="27" spans="1:6" ht="47.25" x14ac:dyDescent="0.25">
      <c r="A27" s="65">
        <v>5.07</v>
      </c>
      <c r="B27" s="68" t="s">
        <v>32</v>
      </c>
      <c r="C27" s="67" t="s">
        <v>33</v>
      </c>
      <c r="D27" s="59">
        <v>2</v>
      </c>
      <c r="E27" s="45">
        <v>0</v>
      </c>
      <c r="F27" s="47">
        <f t="shared" si="2"/>
        <v>0</v>
      </c>
    </row>
    <row r="28" spans="1:6" ht="17.45" customHeight="1" x14ac:dyDescent="0.25">
      <c r="A28" s="50"/>
      <c r="B28" s="51" t="s">
        <v>34</v>
      </c>
      <c r="C28" s="52"/>
      <c r="D28" s="53"/>
      <c r="E28" s="52"/>
      <c r="F28" s="54">
        <f>SUM(F21:F27)</f>
        <v>0</v>
      </c>
    </row>
    <row r="29" spans="1:6" ht="36.75" customHeight="1" x14ac:dyDescent="0.25">
      <c r="A29" s="43">
        <v>6</v>
      </c>
      <c r="B29" s="69" t="s">
        <v>35</v>
      </c>
      <c r="C29" s="45"/>
      <c r="D29" s="46"/>
      <c r="E29" s="45"/>
      <c r="F29" s="47"/>
    </row>
    <row r="30" spans="1:6" ht="64.5" customHeight="1" x14ac:dyDescent="0.25">
      <c r="A30" s="48">
        <v>6.01</v>
      </c>
      <c r="B30" s="49" t="s">
        <v>36</v>
      </c>
      <c r="C30" s="45" t="s">
        <v>37</v>
      </c>
      <c r="D30" s="59">
        <v>5</v>
      </c>
      <c r="E30" s="45">
        <v>0</v>
      </c>
      <c r="F30" s="47">
        <f>D30*E30</f>
        <v>0</v>
      </c>
    </row>
    <row r="31" spans="1:6" ht="34.5" customHeight="1" x14ac:dyDescent="0.25">
      <c r="A31" s="48">
        <v>6.02</v>
      </c>
      <c r="B31" s="49" t="s">
        <v>38</v>
      </c>
      <c r="C31" s="45" t="s">
        <v>37</v>
      </c>
      <c r="D31" s="59">
        <v>1</v>
      </c>
      <c r="E31" s="45">
        <v>0</v>
      </c>
      <c r="F31" s="47">
        <f t="shared" ref="F31" si="3">D31*E31</f>
        <v>0</v>
      </c>
    </row>
    <row r="32" spans="1:6" ht="47.25" x14ac:dyDescent="0.25">
      <c r="A32" s="48">
        <v>6.03</v>
      </c>
      <c r="B32" s="49" t="s">
        <v>39</v>
      </c>
      <c r="C32" s="45" t="s">
        <v>40</v>
      </c>
      <c r="D32" s="59">
        <v>6</v>
      </c>
      <c r="E32" s="45">
        <v>0</v>
      </c>
      <c r="F32" s="47">
        <f>D32*E32</f>
        <v>0</v>
      </c>
    </row>
    <row r="33" spans="1:6" ht="63" x14ac:dyDescent="0.25">
      <c r="A33" s="48">
        <v>6.04</v>
      </c>
      <c r="B33" s="49" t="s">
        <v>41</v>
      </c>
      <c r="C33" s="45" t="s">
        <v>24</v>
      </c>
      <c r="D33" s="59">
        <v>10</v>
      </c>
      <c r="E33" s="45">
        <v>0</v>
      </c>
      <c r="F33" s="47">
        <f>D33*E33</f>
        <v>0</v>
      </c>
    </row>
    <row r="34" spans="1:6" ht="15.6" customHeight="1" x14ac:dyDescent="0.25">
      <c r="A34" s="50"/>
      <c r="B34" s="51" t="s">
        <v>42</v>
      </c>
      <c r="C34" s="52"/>
      <c r="D34" s="53"/>
      <c r="E34" s="52"/>
      <c r="F34" s="54">
        <f>SUM(F30:F33)</f>
        <v>0</v>
      </c>
    </row>
    <row r="35" spans="1:6" ht="20.45" customHeight="1" x14ac:dyDescent="0.25">
      <c r="A35" s="55" t="s">
        <v>43</v>
      </c>
      <c r="B35" s="56" t="s">
        <v>63</v>
      </c>
      <c r="C35" s="57"/>
      <c r="D35" s="58"/>
      <c r="E35" s="57"/>
      <c r="F35" s="70"/>
    </row>
    <row r="36" spans="1:6" ht="110.25" x14ac:dyDescent="0.25">
      <c r="A36" s="65">
        <v>7.01</v>
      </c>
      <c r="B36" s="71" t="s">
        <v>44</v>
      </c>
      <c r="C36" s="67" t="s">
        <v>45</v>
      </c>
      <c r="D36" s="59">
        <v>50</v>
      </c>
      <c r="E36" s="67">
        <v>0</v>
      </c>
      <c r="F36" s="72">
        <f t="shared" ref="F36:F41" si="4">D36*E36</f>
        <v>0</v>
      </c>
    </row>
    <row r="37" spans="1:6" ht="47.25" x14ac:dyDescent="0.25">
      <c r="A37" s="65">
        <v>7.02</v>
      </c>
      <c r="B37" s="73" t="s">
        <v>46</v>
      </c>
      <c r="C37" s="67" t="s">
        <v>45</v>
      </c>
      <c r="D37" s="59">
        <v>23</v>
      </c>
      <c r="E37" s="67">
        <v>0</v>
      </c>
      <c r="F37" s="72">
        <f t="shared" si="4"/>
        <v>0</v>
      </c>
    </row>
    <row r="38" spans="1:6" ht="47.25" x14ac:dyDescent="0.25">
      <c r="A38" s="65">
        <v>7.03</v>
      </c>
      <c r="B38" s="73" t="s">
        <v>47</v>
      </c>
      <c r="C38" s="67" t="s">
        <v>26</v>
      </c>
      <c r="D38" s="59">
        <v>1</v>
      </c>
      <c r="E38" s="67">
        <v>0</v>
      </c>
      <c r="F38" s="72">
        <f t="shared" si="4"/>
        <v>0</v>
      </c>
    </row>
    <row r="39" spans="1:6" ht="31.5" x14ac:dyDescent="0.25">
      <c r="A39" s="65">
        <v>7.04</v>
      </c>
      <c r="B39" s="73" t="s">
        <v>48</v>
      </c>
      <c r="C39" s="67" t="s">
        <v>37</v>
      </c>
      <c r="D39" s="59">
        <v>3</v>
      </c>
      <c r="E39" s="67">
        <v>0</v>
      </c>
      <c r="F39" s="72">
        <f t="shared" si="4"/>
        <v>0</v>
      </c>
    </row>
    <row r="40" spans="1:6" ht="31.5" x14ac:dyDescent="0.25">
      <c r="A40" s="65">
        <v>7.05</v>
      </c>
      <c r="B40" s="73" t="s">
        <v>49</v>
      </c>
      <c r="C40" s="67" t="s">
        <v>37</v>
      </c>
      <c r="D40" s="59">
        <v>4</v>
      </c>
      <c r="E40" s="67">
        <v>0</v>
      </c>
      <c r="F40" s="72">
        <f t="shared" si="4"/>
        <v>0</v>
      </c>
    </row>
    <row r="41" spans="1:6" ht="31.5" x14ac:dyDescent="0.25">
      <c r="A41" s="65">
        <v>7.06</v>
      </c>
      <c r="B41" s="73" t="s">
        <v>50</v>
      </c>
      <c r="C41" s="67" t="s">
        <v>37</v>
      </c>
      <c r="D41" s="59">
        <v>8</v>
      </c>
      <c r="E41" s="67">
        <v>0</v>
      </c>
      <c r="F41" s="72">
        <f t="shared" si="4"/>
        <v>0</v>
      </c>
    </row>
    <row r="42" spans="1:6" ht="15.6" customHeight="1" x14ac:dyDescent="0.25">
      <c r="A42" s="74"/>
      <c r="B42" s="75" t="s">
        <v>51</v>
      </c>
      <c r="C42" s="76"/>
      <c r="D42" s="77"/>
      <c r="E42" s="76"/>
      <c r="F42" s="78">
        <f>SUM(F36:F41)</f>
        <v>0</v>
      </c>
    </row>
    <row r="43" spans="1:6" ht="15.6" customHeight="1" x14ac:dyDescent="0.25">
      <c r="A43" s="55">
        <v>8</v>
      </c>
      <c r="B43" s="79" t="s">
        <v>52</v>
      </c>
      <c r="C43" s="67"/>
      <c r="D43" s="59"/>
      <c r="E43" s="67"/>
      <c r="F43" s="72"/>
    </row>
    <row r="44" spans="1:6" ht="47.25" x14ac:dyDescent="0.25">
      <c r="A44" s="65">
        <v>8.01</v>
      </c>
      <c r="B44" s="80" t="s">
        <v>53</v>
      </c>
      <c r="C44" s="67" t="s">
        <v>24</v>
      </c>
      <c r="D44" s="59">
        <v>147</v>
      </c>
      <c r="E44" s="67">
        <v>0</v>
      </c>
      <c r="F44" s="72">
        <f>D44*E44</f>
        <v>0</v>
      </c>
    </row>
    <row r="45" spans="1:6" ht="94.5" x14ac:dyDescent="0.25">
      <c r="A45" s="65">
        <v>8.02</v>
      </c>
      <c r="B45" s="81" t="s">
        <v>54</v>
      </c>
      <c r="C45" s="67" t="s">
        <v>37</v>
      </c>
      <c r="D45" s="59">
        <v>84</v>
      </c>
      <c r="E45" s="67">
        <v>0</v>
      </c>
      <c r="F45" s="72">
        <f>D45*E45</f>
        <v>0</v>
      </c>
    </row>
    <row r="46" spans="1:6" ht="63" x14ac:dyDescent="0.25">
      <c r="A46" s="65">
        <v>8.0299999999999994</v>
      </c>
      <c r="B46" s="81" t="s">
        <v>55</v>
      </c>
      <c r="C46" s="67" t="s">
        <v>18</v>
      </c>
      <c r="D46" s="59">
        <v>25</v>
      </c>
      <c r="E46" s="67">
        <v>0</v>
      </c>
      <c r="F46" s="72">
        <f>D46*E46</f>
        <v>0</v>
      </c>
    </row>
    <row r="47" spans="1:6" ht="47.25" x14ac:dyDescent="0.25">
      <c r="A47" s="65">
        <v>8.0399999999999991</v>
      </c>
      <c r="B47" s="68" t="s">
        <v>56</v>
      </c>
      <c r="C47" s="67" t="s">
        <v>57</v>
      </c>
      <c r="D47" s="82">
        <v>80</v>
      </c>
      <c r="E47" s="45">
        <v>0</v>
      </c>
      <c r="F47" s="47">
        <f t="shared" ref="F47" si="5">D47*E47</f>
        <v>0</v>
      </c>
    </row>
    <row r="48" spans="1:6" ht="47.25" x14ac:dyDescent="0.25">
      <c r="A48" s="65">
        <v>8.0500000000000007</v>
      </c>
      <c r="B48" s="81" t="s">
        <v>58</v>
      </c>
      <c r="C48" s="67" t="s">
        <v>24</v>
      </c>
      <c r="D48" s="59">
        <v>150</v>
      </c>
      <c r="E48" s="67">
        <v>0</v>
      </c>
      <c r="F48" s="72">
        <f>D48*E48</f>
        <v>0</v>
      </c>
    </row>
    <row r="49" spans="1:7" ht="78.75" x14ac:dyDescent="0.25">
      <c r="A49" s="83">
        <v>8.06</v>
      </c>
      <c r="B49" s="80" t="s">
        <v>59</v>
      </c>
      <c r="C49" s="84" t="s">
        <v>14</v>
      </c>
      <c r="D49" s="85">
        <v>1</v>
      </c>
      <c r="E49" s="84">
        <v>0</v>
      </c>
      <c r="F49" s="86">
        <f>D49*E49</f>
        <v>0</v>
      </c>
    </row>
    <row r="50" spans="1:7" ht="20.45" customHeight="1" x14ac:dyDescent="0.25">
      <c r="A50" s="87"/>
      <c r="B50" s="88" t="s">
        <v>60</v>
      </c>
      <c r="C50" s="89"/>
      <c r="D50" s="90"/>
      <c r="E50" s="91"/>
      <c r="F50" s="92">
        <f>SUM(F44:F49)</f>
        <v>0</v>
      </c>
    </row>
    <row r="51" spans="1:7" ht="20.45" customHeight="1" x14ac:dyDescent="0.25">
      <c r="A51" s="93"/>
      <c r="B51" s="94" t="s">
        <v>61</v>
      </c>
      <c r="C51" s="95"/>
      <c r="D51" s="96"/>
      <c r="E51" s="95"/>
      <c r="F51" s="97">
        <f>(F7+F10+F13+F19+F28+F34+F42+F50)</f>
        <v>0</v>
      </c>
    </row>
    <row r="52" spans="1:7" s="24" customFormat="1" x14ac:dyDescent="0.25">
      <c r="A52" s="37"/>
      <c r="B52" s="2"/>
      <c r="C52" s="3"/>
      <c r="D52" s="4"/>
      <c r="E52" s="5"/>
      <c r="F52" s="6"/>
    </row>
    <row r="53" spans="1:7" x14ac:dyDescent="0.25">
      <c r="A53" s="38"/>
      <c r="C53" s="8"/>
      <c r="D53" s="9"/>
    </row>
    <row r="54" spans="1:7" x14ac:dyDescent="0.25">
      <c r="C54" s="8"/>
      <c r="D54" s="9"/>
    </row>
    <row r="58" spans="1:7" ht="16.5" x14ac:dyDescent="0.3">
      <c r="B58" s="26"/>
      <c r="C58" s="27"/>
      <c r="D58" s="27"/>
      <c r="E58" s="27"/>
      <c r="F58" s="27"/>
      <c r="G58" s="27"/>
    </row>
    <row r="59" spans="1:7" ht="16.5" x14ac:dyDescent="0.3">
      <c r="B59" s="26"/>
      <c r="C59" s="27"/>
      <c r="D59" s="27"/>
      <c r="E59" s="27"/>
      <c r="F59" s="27"/>
      <c r="G59" s="27"/>
    </row>
    <row r="60" spans="1:7" x14ac:dyDescent="0.25">
      <c r="A60" s="10"/>
      <c r="B60" s="22"/>
      <c r="D60" s="12"/>
      <c r="F60" s="13"/>
    </row>
    <row r="61" spans="1:7" x14ac:dyDescent="0.25">
      <c r="A61" s="10"/>
      <c r="B61" s="22"/>
      <c r="D61" s="12"/>
      <c r="F61" s="13"/>
    </row>
    <row r="62" spans="1:7" x14ac:dyDescent="0.25">
      <c r="A62" s="10"/>
      <c r="B62" s="22"/>
      <c r="D62" s="12"/>
      <c r="F62" s="13"/>
    </row>
    <row r="63" spans="1:7" x14ac:dyDescent="0.25">
      <c r="A63" s="10"/>
      <c r="B63" s="22"/>
      <c r="D63" s="12"/>
      <c r="F63" s="13"/>
    </row>
    <row r="64" spans="1:7" x14ac:dyDescent="0.25">
      <c r="A64" s="10"/>
      <c r="B64" s="22"/>
      <c r="D64" s="12"/>
      <c r="F64" s="13"/>
    </row>
    <row r="65" spans="1:6" x14ac:dyDescent="0.25">
      <c r="A65" s="10"/>
      <c r="B65" s="22"/>
      <c r="D65" s="12"/>
      <c r="F65" s="13"/>
    </row>
    <row r="66" spans="1:6" x14ac:dyDescent="0.25">
      <c r="A66" s="10"/>
      <c r="B66" s="22"/>
      <c r="D66" s="12"/>
      <c r="F66" s="13"/>
    </row>
    <row r="67" spans="1:6" x14ac:dyDescent="0.25">
      <c r="A67" s="10"/>
      <c r="B67" s="22"/>
      <c r="D67" s="12"/>
      <c r="F67" s="13"/>
    </row>
    <row r="68" spans="1:6" x14ac:dyDescent="0.25">
      <c r="A68" s="10"/>
      <c r="B68" s="22"/>
      <c r="D68" s="12"/>
      <c r="F68" s="13"/>
    </row>
    <row r="69" spans="1:6" x14ac:dyDescent="0.25">
      <c r="A69" s="10"/>
      <c r="B69" s="22"/>
      <c r="D69" s="12"/>
      <c r="F69" s="13"/>
    </row>
    <row r="70" spans="1:6" x14ac:dyDescent="0.25">
      <c r="A70" s="10"/>
      <c r="B70" s="22"/>
      <c r="D70" s="12"/>
      <c r="F70" s="13"/>
    </row>
    <row r="71" spans="1:6" x14ac:dyDescent="0.25">
      <c r="A71" s="10"/>
      <c r="B71" s="22"/>
      <c r="D71" s="12"/>
      <c r="F71" s="13"/>
    </row>
    <row r="72" spans="1:6" x14ac:dyDescent="0.25">
      <c r="A72" s="10"/>
      <c r="B72" s="22"/>
      <c r="D72" s="12"/>
      <c r="F72" s="13"/>
    </row>
    <row r="73" spans="1:6" x14ac:dyDescent="0.25">
      <c r="A73" s="10"/>
      <c r="B73" s="22"/>
      <c r="D73" s="12"/>
      <c r="F73" s="13"/>
    </row>
    <row r="74" spans="1:6" x14ac:dyDescent="0.25">
      <c r="A74" s="10"/>
      <c r="B74" s="22"/>
      <c r="D74" s="12"/>
      <c r="F74" s="13"/>
    </row>
    <row r="75" spans="1:6" x14ac:dyDescent="0.25">
      <c r="A75" s="10"/>
      <c r="B75" s="22"/>
      <c r="D75" s="12"/>
      <c r="F75" s="13"/>
    </row>
    <row r="76" spans="1:6" x14ac:dyDescent="0.25">
      <c r="A76" s="10"/>
      <c r="B76" s="22"/>
      <c r="D76" s="12"/>
      <c r="F76" s="13"/>
    </row>
    <row r="77" spans="1:6" x14ac:dyDescent="0.25">
      <c r="A77" s="10"/>
      <c r="B77" s="22"/>
      <c r="D77" s="12"/>
      <c r="F77" s="13"/>
    </row>
    <row r="78" spans="1:6" x14ac:dyDescent="0.25">
      <c r="A78" s="10"/>
      <c r="B78" s="22"/>
      <c r="D78" s="12"/>
      <c r="F78" s="13"/>
    </row>
    <row r="79" spans="1:6" x14ac:dyDescent="0.25">
      <c r="A79" s="10"/>
      <c r="B79" s="22"/>
      <c r="D79" s="12"/>
      <c r="F79" s="13"/>
    </row>
    <row r="80" spans="1:6" x14ac:dyDescent="0.25">
      <c r="A80" s="10"/>
      <c r="B80" s="22"/>
      <c r="D80" s="12"/>
      <c r="F80" s="13"/>
    </row>
    <row r="81" spans="1:6" x14ac:dyDescent="0.25">
      <c r="A81" s="10"/>
      <c r="B81" s="22"/>
      <c r="D81" s="12"/>
      <c r="F81" s="13"/>
    </row>
    <row r="82" spans="1:6" x14ac:dyDescent="0.25">
      <c r="A82" s="10"/>
      <c r="B82" s="22"/>
      <c r="D82" s="12"/>
      <c r="F82" s="13"/>
    </row>
    <row r="83" spans="1:6" x14ac:dyDescent="0.25">
      <c r="A83" s="10"/>
      <c r="B83" s="22"/>
      <c r="D83" s="12"/>
      <c r="F83" s="13"/>
    </row>
    <row r="84" spans="1:6" x14ac:dyDescent="0.25">
      <c r="A84" s="10"/>
      <c r="B84" s="22"/>
      <c r="D84" s="12"/>
      <c r="F84" s="13"/>
    </row>
    <row r="85" spans="1:6" x14ac:dyDescent="0.25">
      <c r="A85" s="10"/>
      <c r="B85" s="22"/>
      <c r="D85" s="12"/>
      <c r="F85" s="13"/>
    </row>
    <row r="86" spans="1:6" x14ac:dyDescent="0.25">
      <c r="A86" s="10"/>
      <c r="B86" s="22"/>
      <c r="D86" s="12"/>
      <c r="F86" s="13"/>
    </row>
    <row r="87" spans="1:6" x14ac:dyDescent="0.25">
      <c r="A87" s="10"/>
      <c r="B87" s="22"/>
      <c r="D87" s="12"/>
      <c r="F87" s="13"/>
    </row>
    <row r="88" spans="1:6" x14ac:dyDescent="0.25">
      <c r="A88" s="10"/>
      <c r="B88" s="22"/>
      <c r="D88" s="12"/>
      <c r="F88" s="13"/>
    </row>
    <row r="89" spans="1:6" x14ac:dyDescent="0.25">
      <c r="A89" s="10"/>
      <c r="B89" s="22"/>
      <c r="D89" s="12"/>
      <c r="F89" s="13"/>
    </row>
    <row r="90" spans="1:6" x14ac:dyDescent="0.25">
      <c r="A90" s="10"/>
      <c r="B90" s="22"/>
      <c r="D90" s="12"/>
      <c r="F90" s="13"/>
    </row>
    <row r="91" spans="1:6" x14ac:dyDescent="0.25">
      <c r="A91" s="10"/>
      <c r="B91" s="22"/>
      <c r="D91" s="12"/>
      <c r="F91" s="13"/>
    </row>
    <row r="92" spans="1:6" x14ac:dyDescent="0.25">
      <c r="A92" s="10"/>
      <c r="B92" s="22"/>
      <c r="D92" s="12"/>
      <c r="F92" s="13"/>
    </row>
    <row r="93" spans="1:6" x14ac:dyDescent="0.25">
      <c r="A93" s="10"/>
      <c r="B93" s="22"/>
      <c r="D93" s="12"/>
      <c r="F93" s="13"/>
    </row>
    <row r="94" spans="1:6" x14ac:dyDescent="0.25">
      <c r="A94" s="10"/>
      <c r="B94" s="22"/>
      <c r="D94" s="12"/>
      <c r="F94" s="13"/>
    </row>
    <row r="95" spans="1:6" x14ac:dyDescent="0.25">
      <c r="A95" s="10"/>
      <c r="B95" s="22"/>
      <c r="D95" s="12"/>
      <c r="F95" s="13"/>
    </row>
    <row r="96" spans="1:6" x14ac:dyDescent="0.25">
      <c r="A96" s="10"/>
      <c r="B96" s="22"/>
      <c r="D96" s="12"/>
      <c r="F96" s="13"/>
    </row>
    <row r="97" spans="2:7" x14ac:dyDescent="0.25">
      <c r="B97" s="25"/>
      <c r="C97" s="14"/>
      <c r="D97" s="15"/>
      <c r="E97" s="16"/>
      <c r="F97" s="17"/>
      <c r="G97" s="25"/>
    </row>
    <row r="98" spans="2:7" x14ac:dyDescent="0.25">
      <c r="B98" s="21"/>
      <c r="C98" s="18"/>
      <c r="D98" s="19"/>
      <c r="E98" s="20"/>
      <c r="F98" s="13"/>
      <c r="G98" s="21"/>
    </row>
    <row r="99" spans="2:7" x14ac:dyDescent="0.25">
      <c r="B99" s="21"/>
      <c r="C99" s="18"/>
      <c r="D99" s="19"/>
      <c r="E99" s="20"/>
      <c r="F99" s="13"/>
      <c r="G99" s="21"/>
    </row>
  </sheetData>
  <mergeCells count="5">
    <mergeCell ref="B1:E1"/>
    <mergeCell ref="A2:F2"/>
    <mergeCell ref="C3:F3"/>
    <mergeCell ref="B58:G58"/>
    <mergeCell ref="B59:G59"/>
  </mergeCells>
  <pageMargins left="0.41249999999999998" right="0.38124999999999998" top="0.6" bottom="0.20624999999999999"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 for G.PHCU &amp; Latrine Rehab</vt:lpstr>
    </vt:vector>
  </TitlesOfParts>
  <Company>Microsoft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Malteser</cp:lastModifiedBy>
  <cp:lastPrinted>2021-12-20T13:40:53Z</cp:lastPrinted>
  <dcterms:created xsi:type="dcterms:W3CDTF">2021-12-20T12:36:13Z</dcterms:created>
  <dcterms:modified xsi:type="dcterms:W3CDTF">2021-12-20T13:58:25Z</dcterms:modified>
</cp:coreProperties>
</file>