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D:\Malteser South Sudan\Procurement\ITB\ITT 2020\PRF-JUB-2020-0080 for construction of blocks of latrines\"/>
    </mc:Choice>
  </mc:AlternateContent>
  <xr:revisionPtr revIDLastSave="0" documentId="8_{65236496-81EC-413A-B864-3778BFC5739E}" xr6:coauthVersionLast="45" xr6:coauthVersionMax="45" xr10:uidLastSave="{00000000-0000-0000-0000-000000000000}"/>
  <bookViews>
    <workbookView xWindow="-120" yWindow="-120" windowWidth="20730" windowHeight="11160" activeTab="1" xr2:uid="{00000000-000D-0000-FFFF-FFFF00000000}"/>
  </bookViews>
  <sheets>
    <sheet name="Boys" sheetId="1" r:id="rId1"/>
    <sheet name="Girls"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4" i="1" l="1"/>
  <c r="D31" i="2" l="1"/>
  <c r="F32" i="1"/>
  <c r="D31" i="1" l="1"/>
  <c r="D25" i="2"/>
  <c r="D23" i="1"/>
  <c r="D9" i="1"/>
  <c r="D9" i="2"/>
  <c r="F43" i="2" l="1"/>
  <c r="F42" i="2"/>
  <c r="F41" i="2"/>
  <c r="F40" i="2"/>
  <c r="F39" i="2"/>
  <c r="F38" i="2"/>
  <c r="F37" i="2"/>
  <c r="F36" i="2"/>
  <c r="F32" i="2"/>
  <c r="F31" i="2"/>
  <c r="F30" i="2"/>
  <c r="F29" i="2"/>
  <c r="F26" i="2"/>
  <c r="F25" i="2"/>
  <c r="F24" i="2"/>
  <c r="F23" i="2"/>
  <c r="F22" i="2"/>
  <c r="F19" i="2"/>
  <c r="F18" i="2"/>
  <c r="F17" i="2"/>
  <c r="F16" i="2"/>
  <c r="F15" i="2"/>
  <c r="F14" i="2"/>
  <c r="F13" i="2"/>
  <c r="F12" i="2"/>
  <c r="F9" i="2"/>
  <c r="F10" i="2" s="1"/>
  <c r="F6" i="2"/>
  <c r="F7" i="2" s="1"/>
  <c r="F42" i="1"/>
  <c r="F41" i="1"/>
  <c r="F40" i="1"/>
  <c r="F39" i="1"/>
  <c r="F38" i="1"/>
  <c r="F37" i="1"/>
  <c r="F36" i="1"/>
  <c r="F31" i="1"/>
  <c r="F30" i="1"/>
  <c r="F29" i="1"/>
  <c r="F26" i="1"/>
  <c r="F25" i="1"/>
  <c r="F23" i="1"/>
  <c r="F22" i="1"/>
  <c r="F19" i="1"/>
  <c r="F18" i="1"/>
  <c r="F17" i="1"/>
  <c r="F16" i="1"/>
  <c r="F15" i="1"/>
  <c r="F14" i="1"/>
  <c r="F13" i="1"/>
  <c r="F12" i="1"/>
  <c r="F9" i="1"/>
  <c r="F10" i="1" s="1"/>
  <c r="F6" i="1"/>
  <c r="F7" i="1" s="1"/>
  <c r="F27" i="1" l="1"/>
  <c r="F44" i="2"/>
  <c r="F43" i="1"/>
  <c r="F33" i="2"/>
  <c r="F27" i="2"/>
  <c r="F20" i="2"/>
  <c r="F33" i="1"/>
  <c r="F20" i="1"/>
  <c r="F45" i="2" l="1"/>
  <c r="F44" i="1"/>
</calcChain>
</file>

<file path=xl/sharedStrings.xml><?xml version="1.0" encoding="utf-8"?>
<sst xmlns="http://schemas.openxmlformats.org/spreadsheetml/2006/main" count="154" uniqueCount="72">
  <si>
    <t xml:space="preserve">Bill Of Quantities </t>
  </si>
  <si>
    <t xml:space="preserve"> Construction of  Primary School  Boy Latrine Block  in   Jubek State     </t>
  </si>
  <si>
    <t>SNo.</t>
  </si>
  <si>
    <t>Item</t>
  </si>
  <si>
    <t>Unit</t>
  </si>
  <si>
    <t>Quantity</t>
  </si>
  <si>
    <t>Unit rate (USD)</t>
  </si>
  <si>
    <t>Amount (USD)</t>
  </si>
  <si>
    <t>Contractors general obligation</t>
  </si>
  <si>
    <t xml:space="preserve">Preconstruction works, mobilization and demolization </t>
  </si>
  <si>
    <t>Lump  sum</t>
  </si>
  <si>
    <t>Sub-total 1</t>
  </si>
  <si>
    <t>Site clearence and ground preparations</t>
  </si>
  <si>
    <t xml:space="preserve">Site clearence and disposal of all materials arising from clearing </t>
  </si>
  <si>
    <t>Sq.m</t>
  </si>
  <si>
    <t>Sub-total 2</t>
  </si>
  <si>
    <t>Sub-structure</t>
  </si>
  <si>
    <t>Excavations for the latrine pit, foundations trench and aprone  with safety consideration</t>
  </si>
  <si>
    <t>Cu.m</t>
  </si>
  <si>
    <t>Concrete (1:2:4) to 100mm thick pit base / slab, foundations and splash aprone</t>
  </si>
  <si>
    <t>A142 BRC mesh to base pit slab / base</t>
  </si>
  <si>
    <t xml:space="preserve">200mm walling for the excavated pit and plinth walls in well burnt clay bricks bedded and jointed 1:4 cement sand mortar </t>
  </si>
  <si>
    <t>Reinforced concrete (1:2:4) including formworks for slab,manhole cover, pit roung and ground beams, aprone and rams</t>
  </si>
  <si>
    <t>High tensile steel bars (12mm and 8mm) including cutting bending tying,hooking and fixing for beams, slab and ram.</t>
  </si>
  <si>
    <t>kg</t>
  </si>
  <si>
    <t>Imported murrum (gravel) well spread levelled and compacted.</t>
  </si>
  <si>
    <t>Sub-total 3</t>
  </si>
  <si>
    <t>Super-structure</t>
  </si>
  <si>
    <t xml:space="preserve">200 mm wide bituminous felt dump proof course </t>
  </si>
  <si>
    <t>m</t>
  </si>
  <si>
    <t>200mm thick super-structure walls in standard blocks in cement sand (1:4) mortar: reinforced with hoop iron wall ties laid horizontally at 200mm spacing externally and internally including handwashing facillity with a tap.</t>
  </si>
  <si>
    <t>Reinforced concrete (1:2:4) to ring beam as shown in the drawing including formworks.</t>
  </si>
  <si>
    <t>High tensile steel bars (12mm and 8mm) including cutting bending tying,hooking and fixing.</t>
  </si>
  <si>
    <r>
      <rPr>
        <b/>
        <i/>
        <sz val="11"/>
        <color theme="1"/>
        <rFont val="Arial Narrow"/>
        <family val="2"/>
      </rPr>
      <t>Roofing</t>
    </r>
    <r>
      <rPr>
        <b/>
        <sz val="11"/>
        <color theme="1"/>
        <rFont val="Arial Narrow"/>
        <family val="2"/>
      </rPr>
      <t xml:space="preserve">  </t>
    </r>
    <r>
      <rPr>
        <sz val="11"/>
        <color theme="1"/>
        <rFont val="Arial Narrow"/>
        <family val="2"/>
      </rPr>
      <t xml:space="preserve">                                                                                                                                                </t>
    </r>
    <r>
      <rPr>
        <u/>
        <sz val="11"/>
        <color theme="1"/>
        <rFont val="Arial Narrow"/>
        <family val="2"/>
      </rPr>
      <t>Supply all required items</t>
    </r>
    <r>
      <rPr>
        <sz val="11"/>
        <color theme="1"/>
        <rFont val="Arial Narrow"/>
        <family val="2"/>
      </rPr>
      <t xml:space="preserve"> and construct roof as per the drawing (hard timber rafter 4"X2",hard  timber purlins 3"X2",hard  timber facial boards 9"X1" smoothly sharp  including painting and  prepainted corrugated roofing sheets guage 28)  at the roof plan area as shown in the drawing </t>
    </r>
  </si>
  <si>
    <t>Sqm</t>
  </si>
  <si>
    <t>Sub-total 4</t>
  </si>
  <si>
    <t>Finishes</t>
  </si>
  <si>
    <r>
      <rPr>
        <b/>
        <sz val="11"/>
        <color theme="1"/>
        <rFont val="Arial Narrow"/>
        <family val="2"/>
      </rPr>
      <t xml:space="preserve">Steel cement rendering </t>
    </r>
    <r>
      <rPr>
        <sz val="11"/>
        <color theme="1"/>
        <rFont val="Arial Narrow"/>
        <family val="2"/>
      </rPr>
      <t xml:space="preserve">                                                                                                                                 Desigining foot resting and drop hole per standard and rendering smooth cement on the  concrete floor (Smoothing), Handwashing facility,and all surrounding of the aprone.</t>
    </r>
  </si>
  <si>
    <r>
      <rPr>
        <b/>
        <i/>
        <sz val="11"/>
        <color theme="1"/>
        <rFont val="Arial Narrow"/>
        <family val="2"/>
      </rPr>
      <t xml:space="preserve">Painting  </t>
    </r>
    <r>
      <rPr>
        <sz val="11"/>
        <color theme="1"/>
        <rFont val="Arial Narrow"/>
        <family val="2"/>
      </rPr>
      <t xml:space="preserve">                                                                                                                                                         Prepare surface, apply primer coats and three coats of plastic emulsion paint to external and internal rendered with oil paints.</t>
    </r>
  </si>
  <si>
    <r>
      <rPr>
        <b/>
        <sz val="11"/>
        <color theme="1"/>
        <rFont val="Arial Narrow"/>
        <family val="2"/>
      </rPr>
      <t xml:space="preserve">Tiling     </t>
    </r>
    <r>
      <rPr>
        <sz val="11"/>
        <color theme="1"/>
        <rFont val="Arial Narrow"/>
        <family val="2"/>
      </rPr>
      <t xml:space="preserve">                                                                                                                                                             Tiling the interior wall at the urinal and hand washing section including the channel at the hieght of 1.8m and hand washing facility as showning in the drawing</t>
    </r>
  </si>
  <si>
    <t>Sub-total 5</t>
  </si>
  <si>
    <t xml:space="preserve">Supplies and Fittings </t>
  </si>
  <si>
    <t>Door and windows (use lead lined metal as frames )</t>
  </si>
  <si>
    <t>Supply and installing of metal doors including fabrication and painting; in  metalic plate and louvers for ventilation 0.3 at the top and bottom of the shutter and proper  in and out locking system with a medium size padlocks for D1</t>
  </si>
  <si>
    <t>No</t>
  </si>
  <si>
    <t>Supply and installing of metal doors including fabrication and painting; in square and rectangular hollow section metal with proper  in and out locking system including  big size 2 padlocks for D2</t>
  </si>
  <si>
    <t>Supply and installing  metal windows including fabrication and painting with proper ventilation</t>
  </si>
  <si>
    <t xml:space="preserve">Supply and installing vent pipe in  toilet rooms with  all its necessary  required items including painting </t>
  </si>
  <si>
    <t xml:space="preserve">Supply padded direct drop arm (plastic sanitatry )  for  disable </t>
  </si>
  <si>
    <t>Sub-total 6</t>
  </si>
  <si>
    <t>Grand Total</t>
  </si>
  <si>
    <t xml:space="preserve"> Construction of  Primary Girls  Latrine Block  in   Jubek State     </t>
  </si>
  <si>
    <t>Reinforced concrete (1:2:4) including formworks for slab,manhole cover,pit and ground beams, arone and rams</t>
  </si>
  <si>
    <t>200mm thick super-structure walls in standard blocks and  ventilation system at top front side in cement sand (1:4) mortar: reinforced with hoop iron wall ties  horizontally at 200mm spacing  including handwashing facillity.</t>
  </si>
  <si>
    <t>Reinforced concrete (1:2:4) to ring beam  and top side of hand washing facility as shown in the drawing including formworks.</t>
  </si>
  <si>
    <r>
      <rPr>
        <b/>
        <i/>
        <sz val="11"/>
        <color theme="1"/>
        <rFont val="Arial Narrow"/>
        <family val="2"/>
      </rPr>
      <t xml:space="preserve">Painting  </t>
    </r>
    <r>
      <rPr>
        <sz val="11"/>
        <color theme="1"/>
        <rFont val="Arial Narrow"/>
        <family val="2"/>
      </rPr>
      <t xml:space="preserve">                                                                                                                                                         Prepare surface, apply primer coats and three coats of plastic emulsion paint to exterior and interiorrendered with oil paints.</t>
    </r>
  </si>
  <si>
    <r>
      <rPr>
        <b/>
        <sz val="11"/>
        <color theme="1"/>
        <rFont val="Arial Narrow"/>
        <family val="2"/>
      </rPr>
      <t xml:space="preserve">Tiling     </t>
    </r>
    <r>
      <rPr>
        <sz val="11"/>
        <color theme="1"/>
        <rFont val="Arial Narrow"/>
        <family val="2"/>
      </rPr>
      <t xml:space="preserve">                                                                                                                                                             Tiling the interior wall and the floor for MHM room at the hieght of 1.8m and the  hand washing facilities as showning in the drawing</t>
    </r>
  </si>
  <si>
    <t>Supply and installing of metal doors including fabrication and painting; in  metalic plate and louvers for ventilation 0.3 at the top and bottom of the shutter in metallic plate and proper  in and out locking system with a medium size padlocks for D1s</t>
  </si>
  <si>
    <t xml:space="preserve">Supply and installing vent pipe in  toilet rooms  with  all its necessary  required items including painting </t>
  </si>
  <si>
    <t>Supply and install 2.5sq-m mirror, wall fix cloth hanger/rack and  shelves from timber for MHM room</t>
  </si>
  <si>
    <r>
      <rPr>
        <b/>
        <sz val="11"/>
        <color theme="1"/>
        <rFont val="Arial Narrow"/>
        <family val="2"/>
      </rPr>
      <t>Smooth and rought cast Platering</t>
    </r>
    <r>
      <rPr>
        <sz val="11"/>
        <color theme="1"/>
        <rFont val="Arial Narrow"/>
        <family val="2"/>
      </rPr>
      <t xml:space="preserve">                                                                                                                                          Interior  and external plastering 15mm thick with 1:4 cement sand mortar will be directed by Site Engineer</t>
    </r>
  </si>
  <si>
    <r>
      <rPr>
        <b/>
        <sz val="11"/>
        <color theme="1"/>
        <rFont val="Arial Narrow"/>
        <family val="2"/>
      </rPr>
      <t xml:space="preserve">Smooth and Rought cast Plastering  </t>
    </r>
    <r>
      <rPr>
        <sz val="11"/>
        <color theme="1"/>
        <rFont val="Arial Narrow"/>
        <family val="2"/>
      </rPr>
      <t xml:space="preserve">                                                                                                                                                    Internal and external plastering 15mm thick with 1:4 cement sand mortar will be directed by Site Engineer </t>
    </r>
  </si>
  <si>
    <t>Concrete mix water proof  (1:2:4) to 100mm thick pit base / slab, foundations and splash aprone</t>
  </si>
  <si>
    <t>15mm thick  cement sand (1:4) plastering to pit wall rendered in cement  including  painting with water proof  material.</t>
  </si>
  <si>
    <t>L-S</t>
  </si>
  <si>
    <t xml:space="preserve">School: </t>
  </si>
  <si>
    <t xml:space="preserve">Block/County : </t>
  </si>
  <si>
    <t xml:space="preserve"> School: </t>
  </si>
  <si>
    <t>Block/County:</t>
  </si>
  <si>
    <t>Supply and install 1.5 inche dai galvanised circular hollow section hand rails to the disabled room at the hight of 0.7m</t>
  </si>
  <si>
    <r>
      <rPr>
        <b/>
        <sz val="11"/>
        <color theme="1"/>
        <rFont val="Arial Narrow"/>
        <family val="2"/>
      </rPr>
      <t xml:space="preserve">Provide, fabricate and install                                                                                                                          </t>
    </r>
    <r>
      <rPr>
        <sz val="11"/>
        <color theme="1"/>
        <rFont val="Arial Narrow"/>
        <family val="2"/>
      </rPr>
      <t>A 500 liters plastic water storage with a metalic stand from square hollow section metal  fabricated together with a metallic stair case, the storage is connect by rain water guitter and a pipe of 3'' PVC in to the tank. The water in the tank is connect to the hand washing facility with 3/4 PVC pipe and control by a tap then the waste waste water with 3'' connected to the soak pit as shown in the drawing</t>
    </r>
  </si>
  <si>
    <r>
      <rPr>
        <b/>
        <u/>
        <sz val="11"/>
        <color theme="1"/>
        <rFont val="Arial Narrow"/>
        <family val="2"/>
      </rPr>
      <t xml:space="preserve">Provide, fabricate and install  </t>
    </r>
    <r>
      <rPr>
        <b/>
        <sz val="11"/>
        <color theme="1"/>
        <rFont val="Arial Narrow"/>
        <family val="2"/>
      </rPr>
      <t xml:space="preserve">                                                                                                                                    </t>
    </r>
    <r>
      <rPr>
        <sz val="11"/>
        <color theme="1"/>
        <rFont val="Arial Narrow"/>
        <family val="2"/>
      </rPr>
      <t xml:space="preserve"> 250 liters plastic water storage with a metalic stand from square hollow section metal fabricated together with a metallic stair case, the storage is connect by rain water guitter and a pipe of 3'' PVC in to the tank. The water in the tank is connect to the hand washing facility with 3/4 PVC pipe and control by a tap then the waste waste water with 3'' connected to the soak pit as shown in the drawing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</si>
</sst>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1" x14ac:knownFonts="1">
    <font>
      <sz val="11"/>
      <color theme="1"/>
      <name val="Calibri"/>
      <family val="2"/>
      <scheme val="minor"/>
    </font>
    <font>
      <b/>
      <sz val="12"/>
      <color theme="1"/>
      <name val="Calibri"/>
      <family val="2"/>
      <scheme val="minor"/>
    </font>
    <font>
      <sz val="12"/>
      <color theme="1"/>
      <name val="Calibri"/>
      <family val="2"/>
      <scheme val="minor"/>
    </font>
    <font>
      <b/>
      <sz val="11"/>
      <color theme="1"/>
      <name val="Arial Narrow"/>
      <family val="2"/>
    </font>
    <font>
      <sz val="11"/>
      <color theme="1"/>
      <name val="Arial Narrow"/>
      <family val="2"/>
    </font>
    <font>
      <sz val="11"/>
      <name val="Arial Narrow"/>
      <family val="2"/>
    </font>
    <font>
      <b/>
      <i/>
      <sz val="11"/>
      <color theme="1"/>
      <name val="Arial Narrow"/>
      <family val="2"/>
    </font>
    <font>
      <u/>
      <sz val="11"/>
      <color theme="1"/>
      <name val="Arial Narrow"/>
      <family val="2"/>
    </font>
    <font>
      <b/>
      <sz val="11"/>
      <name val="Arial Narrow"/>
      <family val="2"/>
    </font>
    <font>
      <sz val="11"/>
      <name val="Calibri"/>
      <family val="2"/>
      <scheme val="minor"/>
    </font>
    <font>
      <b/>
      <u/>
      <sz val="11"/>
      <color theme="1"/>
      <name val="Arial Narrow"/>
      <family val="2"/>
    </font>
  </fonts>
  <fills count="6">
    <fill>
      <patternFill patternType="none"/>
    </fill>
    <fill>
      <patternFill patternType="gray125"/>
    </fill>
    <fill>
      <patternFill patternType="solid">
        <fgColor theme="0" tint="-0.249977111117893"/>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
      <left style="thin">
        <color auto="1"/>
      </left>
      <right style="hair">
        <color auto="1"/>
      </right>
      <top style="hair">
        <color auto="1"/>
      </top>
      <bottom/>
      <diagonal/>
    </border>
    <border>
      <left style="hair">
        <color auto="1"/>
      </left>
      <right style="hair">
        <color auto="1"/>
      </right>
      <top style="hair">
        <color auto="1"/>
      </top>
      <bottom/>
      <diagonal/>
    </border>
    <border>
      <left style="hair">
        <color auto="1"/>
      </left>
      <right style="thin">
        <color auto="1"/>
      </right>
      <top style="hair">
        <color auto="1"/>
      </top>
      <bottom/>
      <diagonal/>
    </border>
  </borders>
  <cellStyleXfs count="1">
    <xf numFmtId="0" fontId="0" fillId="0" borderId="0"/>
  </cellStyleXfs>
  <cellXfs count="186">
    <xf numFmtId="0" fontId="0" fillId="0" borderId="0" xfId="0"/>
    <xf numFmtId="2" fontId="0" fillId="0" borderId="0" xfId="0" applyNumberFormat="1" applyFont="1" applyAlignment="1">
      <alignment vertical="center"/>
    </xf>
    <xf numFmtId="2" fontId="0" fillId="0" borderId="0" xfId="0" applyNumberFormat="1" applyFont="1"/>
    <xf numFmtId="0" fontId="0" fillId="0" borderId="0" xfId="0" applyFont="1"/>
    <xf numFmtId="2" fontId="3" fillId="0" borderId="0" xfId="0" applyNumberFormat="1" applyFont="1" applyAlignment="1">
      <alignment horizontal="center" vertical="center"/>
    </xf>
    <xf numFmtId="0" fontId="3" fillId="0" borderId="0" xfId="0" applyFont="1" applyAlignment="1">
      <alignment horizontal="left"/>
    </xf>
    <xf numFmtId="2" fontId="3" fillId="2"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0" fontId="0" fillId="0" borderId="0" xfId="0" applyFont="1" applyAlignment="1">
      <alignment horizontal="center" vertical="center" wrapText="1"/>
    </xf>
    <xf numFmtId="0" fontId="3" fillId="0" borderId="3" xfId="0" applyFont="1" applyBorder="1" applyAlignment="1">
      <alignment wrapText="1"/>
    </xf>
    <xf numFmtId="0" fontId="4" fillId="0" borderId="3" xfId="0" applyFont="1" applyBorder="1" applyAlignment="1">
      <alignment horizontal="center" wrapText="1"/>
    </xf>
    <xf numFmtId="2" fontId="4" fillId="0" borderId="4" xfId="0" applyNumberFormat="1" applyFont="1" applyBorder="1"/>
    <xf numFmtId="2" fontId="4" fillId="0" borderId="5" xfId="0" applyNumberFormat="1" applyFont="1" applyBorder="1" applyAlignment="1">
      <alignment vertical="center"/>
    </xf>
    <xf numFmtId="0" fontId="4" fillId="0" borderId="6" xfId="0" applyFont="1" applyBorder="1" applyAlignment="1">
      <alignment wrapText="1"/>
    </xf>
    <xf numFmtId="0" fontId="4" fillId="0" borderId="6" xfId="0" applyFont="1" applyBorder="1" applyAlignment="1">
      <alignment horizontal="center" wrapText="1"/>
    </xf>
    <xf numFmtId="2" fontId="4" fillId="0" borderId="7" xfId="0" applyNumberFormat="1" applyFont="1" applyBorder="1"/>
    <xf numFmtId="0" fontId="3" fillId="3" borderId="6" xfId="0" applyFont="1" applyFill="1" applyBorder="1" applyAlignment="1">
      <alignment horizontal="right" wrapText="1"/>
    </xf>
    <xf numFmtId="0" fontId="3" fillId="3" borderId="6" xfId="0" applyFont="1" applyFill="1" applyBorder="1" applyAlignment="1">
      <alignment horizontal="center" wrapText="1"/>
    </xf>
    <xf numFmtId="2" fontId="3" fillId="3" borderId="7" xfId="0" applyNumberFormat="1" applyFont="1" applyFill="1" applyBorder="1"/>
    <xf numFmtId="0" fontId="3" fillId="0" borderId="6" xfId="0" applyFont="1" applyFill="1" applyBorder="1" applyAlignment="1">
      <alignment horizontal="left" wrapText="1"/>
    </xf>
    <xf numFmtId="0" fontId="3" fillId="0" borderId="6" xfId="0" applyFont="1" applyFill="1" applyBorder="1" applyAlignment="1">
      <alignment horizontal="center" wrapText="1"/>
    </xf>
    <xf numFmtId="0" fontId="4" fillId="0" borderId="6" xfId="0" applyFont="1" applyBorder="1" applyAlignment="1">
      <alignment vertical="center" wrapText="1"/>
    </xf>
    <xf numFmtId="0" fontId="4" fillId="0" borderId="6" xfId="0" applyFont="1" applyBorder="1" applyAlignment="1">
      <alignment horizontal="center" vertical="center" wrapText="1"/>
    </xf>
    <xf numFmtId="0" fontId="0" fillId="0" borderId="0" xfId="0" applyFont="1" applyAlignment="1">
      <alignment vertical="center"/>
    </xf>
    <xf numFmtId="2" fontId="4" fillId="0" borderId="5" xfId="0" applyNumberFormat="1" applyFont="1" applyFill="1" applyBorder="1" applyAlignment="1">
      <alignment vertical="center"/>
    </xf>
    <xf numFmtId="0" fontId="4" fillId="0" borderId="6" xfId="0" applyFont="1" applyFill="1" applyBorder="1" applyAlignment="1">
      <alignment vertical="center" wrapText="1"/>
    </xf>
    <xf numFmtId="0" fontId="4" fillId="0" borderId="6" xfId="0" applyFont="1" applyFill="1" applyBorder="1" applyAlignment="1">
      <alignment horizontal="center" vertical="center" wrapText="1"/>
    </xf>
    <xf numFmtId="0" fontId="4" fillId="0" borderId="6" xfId="0" applyFont="1" applyFill="1" applyBorder="1" applyAlignment="1">
      <alignment wrapText="1"/>
    </xf>
    <xf numFmtId="0" fontId="4" fillId="0" borderId="6" xfId="0" applyFont="1" applyFill="1" applyBorder="1" applyAlignment="1">
      <alignment horizontal="center" wrapText="1"/>
    </xf>
    <xf numFmtId="2" fontId="4" fillId="4" borderId="5" xfId="0" applyNumberFormat="1" applyFont="1" applyFill="1" applyBorder="1" applyAlignment="1">
      <alignment vertical="center"/>
    </xf>
    <xf numFmtId="0" fontId="4" fillId="4" borderId="6" xfId="0" applyFont="1" applyFill="1" applyBorder="1" applyAlignment="1">
      <alignment vertical="center" wrapText="1"/>
    </xf>
    <xf numFmtId="0" fontId="4" fillId="4" borderId="6" xfId="0" applyFont="1" applyFill="1" applyBorder="1" applyAlignment="1">
      <alignment horizontal="center" vertical="center" wrapText="1"/>
    </xf>
    <xf numFmtId="0" fontId="4" fillId="4" borderId="6" xfId="0" applyFont="1" applyFill="1" applyBorder="1"/>
    <xf numFmtId="2" fontId="4" fillId="4" borderId="7" xfId="0" applyNumberFormat="1" applyFont="1" applyFill="1" applyBorder="1"/>
    <xf numFmtId="0" fontId="0" fillId="4" borderId="0" xfId="0" applyFont="1" applyFill="1"/>
    <xf numFmtId="2" fontId="4" fillId="0" borderId="7" xfId="0" applyNumberFormat="1" applyFont="1" applyBorder="1" applyAlignment="1">
      <alignment vertical="center"/>
    </xf>
    <xf numFmtId="2" fontId="4" fillId="0" borderId="5" xfId="0" applyNumberFormat="1" applyFont="1" applyFill="1" applyBorder="1" applyAlignment="1">
      <alignment horizontal="right" vertical="center"/>
    </xf>
    <xf numFmtId="0" fontId="4" fillId="0" borderId="6" xfId="0" applyFont="1" applyFill="1" applyBorder="1" applyAlignment="1">
      <alignment horizontal="left" vertical="center" wrapText="1"/>
    </xf>
    <xf numFmtId="0" fontId="3" fillId="0" borderId="6" xfId="0" applyFont="1" applyBorder="1" applyAlignment="1">
      <alignment vertical="center" wrapText="1"/>
    </xf>
    <xf numFmtId="2" fontId="4" fillId="0" borderId="8" xfId="0" applyNumberFormat="1" applyFont="1" applyFill="1" applyBorder="1" applyAlignment="1">
      <alignment vertical="center"/>
    </xf>
    <xf numFmtId="0" fontId="4" fillId="0" borderId="9" xfId="0" applyFont="1" applyFill="1" applyBorder="1" applyAlignment="1">
      <alignment horizontal="left" vertical="center" wrapText="1"/>
    </xf>
    <xf numFmtId="0" fontId="4" fillId="0" borderId="9" xfId="0" applyFont="1" applyFill="1" applyBorder="1" applyAlignment="1">
      <alignment horizontal="center" vertical="center" wrapText="1"/>
    </xf>
    <xf numFmtId="2" fontId="4" fillId="0" borderId="10" xfId="0" applyNumberFormat="1" applyFont="1" applyBorder="1" applyAlignment="1">
      <alignment vertical="center"/>
    </xf>
    <xf numFmtId="2" fontId="4" fillId="3" borderId="7" xfId="0" applyNumberFormat="1" applyFont="1" applyFill="1" applyBorder="1"/>
    <xf numFmtId="0" fontId="3" fillId="0" borderId="6" xfId="0" applyFont="1" applyBorder="1" applyAlignment="1">
      <alignment horizontal="left" wrapText="1"/>
    </xf>
    <xf numFmtId="2" fontId="3" fillId="0" borderId="5" xfId="0" applyNumberFormat="1" applyFont="1" applyBorder="1" applyAlignment="1">
      <alignment horizontal="left" vertical="center"/>
    </xf>
    <xf numFmtId="0" fontId="4" fillId="0" borderId="12" xfId="0" applyFont="1" applyBorder="1" applyAlignment="1">
      <alignment wrapText="1"/>
    </xf>
    <xf numFmtId="0" fontId="4" fillId="0" borderId="12" xfId="0" applyFont="1" applyBorder="1" applyAlignment="1">
      <alignment horizontal="center" wrapText="1"/>
    </xf>
    <xf numFmtId="2" fontId="4" fillId="0" borderId="13" xfId="0" applyNumberFormat="1" applyFont="1" applyBorder="1"/>
    <xf numFmtId="0" fontId="4" fillId="0" borderId="6" xfId="0" applyFont="1" applyBorder="1" applyAlignment="1">
      <alignment vertical="top" wrapText="1"/>
    </xf>
    <xf numFmtId="0" fontId="3" fillId="2" borderId="1" xfId="0" applyFont="1" applyFill="1" applyBorder="1" applyAlignment="1">
      <alignment horizontal="right" wrapText="1"/>
    </xf>
    <xf numFmtId="0" fontId="3" fillId="2" borderId="1" xfId="0" applyFont="1" applyFill="1" applyBorder="1" applyAlignment="1">
      <alignment horizontal="center"/>
    </xf>
    <xf numFmtId="2" fontId="3" fillId="2" borderId="1" xfId="0" applyNumberFormat="1" applyFont="1" applyFill="1" applyBorder="1"/>
    <xf numFmtId="0" fontId="0" fillId="0" borderId="0" xfId="0" applyFont="1" applyBorder="1" applyAlignment="1">
      <alignment wrapText="1"/>
    </xf>
    <xf numFmtId="0" fontId="0" fillId="0" borderId="0" xfId="0" applyFont="1" applyFill="1" applyBorder="1" applyAlignment="1">
      <alignment horizontal="center"/>
    </xf>
    <xf numFmtId="0" fontId="0" fillId="0" borderId="0" xfId="0" applyFont="1" applyBorder="1"/>
    <xf numFmtId="2" fontId="0" fillId="0" borderId="0" xfId="0" applyNumberFormat="1" applyFont="1" applyBorder="1"/>
    <xf numFmtId="0" fontId="0" fillId="0" borderId="0" xfId="0" applyFont="1" applyAlignment="1">
      <alignment wrapText="1"/>
    </xf>
    <xf numFmtId="0" fontId="0" fillId="0" borderId="0" xfId="0" applyFont="1" applyFill="1" applyAlignment="1">
      <alignment horizontal="center"/>
    </xf>
    <xf numFmtId="0" fontId="0" fillId="0" borderId="0" xfId="0" applyFont="1" applyAlignment="1">
      <alignment horizontal="center"/>
    </xf>
    <xf numFmtId="2" fontId="8" fillId="2" borderId="1" xfId="0" applyNumberFormat="1" applyFont="1" applyFill="1" applyBorder="1" applyAlignment="1">
      <alignment horizontal="center" vertical="center" wrapText="1"/>
    </xf>
    <xf numFmtId="2" fontId="3" fillId="0" borderId="2" xfId="0" applyNumberFormat="1" applyFont="1" applyBorder="1" applyAlignment="1">
      <alignment horizontal="left"/>
    </xf>
    <xf numFmtId="2" fontId="5" fillId="0" borderId="3" xfId="0" applyNumberFormat="1" applyFont="1" applyBorder="1"/>
    <xf numFmtId="2" fontId="4" fillId="0" borderId="5" xfId="0" applyNumberFormat="1" applyFont="1" applyBorder="1"/>
    <xf numFmtId="2" fontId="5" fillId="0" borderId="6" xfId="0" applyNumberFormat="1" applyFont="1" applyBorder="1" applyAlignment="1">
      <alignment horizontal="right"/>
    </xf>
    <xf numFmtId="2" fontId="4" fillId="3" borderId="5" xfId="0" applyNumberFormat="1" applyFont="1" applyFill="1" applyBorder="1"/>
    <xf numFmtId="2" fontId="8" fillId="3" borderId="6" xfId="0" applyNumberFormat="1" applyFont="1" applyFill="1" applyBorder="1" applyAlignment="1">
      <alignment horizontal="right"/>
    </xf>
    <xf numFmtId="2" fontId="3" fillId="0" borderId="5" xfId="0" applyNumberFormat="1" applyFont="1" applyFill="1" applyBorder="1" applyAlignment="1">
      <alignment horizontal="left"/>
    </xf>
    <xf numFmtId="2" fontId="8" fillId="0" borderId="6" xfId="0" applyNumberFormat="1" applyFont="1" applyFill="1" applyBorder="1" applyAlignment="1">
      <alignment horizontal="right"/>
    </xf>
    <xf numFmtId="2" fontId="5" fillId="0" borderId="6" xfId="0" applyNumberFormat="1" applyFont="1" applyFill="1" applyBorder="1" applyAlignment="1">
      <alignment horizontal="right" vertical="center"/>
    </xf>
    <xf numFmtId="2" fontId="3" fillId="0" borderId="5" xfId="0" applyNumberFormat="1" applyFont="1" applyBorder="1" applyAlignment="1">
      <alignment horizontal="left" vertical="top"/>
    </xf>
    <xf numFmtId="2" fontId="9" fillId="0" borderId="0" xfId="0" applyNumberFormat="1" applyFont="1"/>
    <xf numFmtId="2" fontId="5" fillId="4" borderId="6" xfId="0" applyNumberFormat="1" applyFont="1" applyFill="1" applyBorder="1" applyAlignment="1">
      <alignment horizontal="right"/>
    </xf>
    <xf numFmtId="0" fontId="4" fillId="4" borderId="6" xfId="0" applyFont="1" applyFill="1" applyBorder="1" applyAlignment="1">
      <alignment vertical="center"/>
    </xf>
    <xf numFmtId="2" fontId="5" fillId="4" borderId="6" xfId="0" quotePrefix="1" applyNumberFormat="1" applyFont="1" applyFill="1" applyBorder="1" applyAlignment="1">
      <alignment horizontal="right" vertical="center"/>
    </xf>
    <xf numFmtId="0" fontId="0" fillId="4" borderId="0" xfId="0" applyFont="1" applyFill="1" applyAlignment="1">
      <alignment vertical="center"/>
    </xf>
    <xf numFmtId="2" fontId="4" fillId="0" borderId="5" xfId="0" applyNumberFormat="1" applyFont="1" applyFill="1" applyBorder="1"/>
    <xf numFmtId="2" fontId="5" fillId="0" borderId="6" xfId="0" quotePrefix="1" applyNumberFormat="1" applyFont="1" applyFill="1" applyBorder="1" applyAlignment="1">
      <alignment horizontal="right"/>
    </xf>
    <xf numFmtId="2" fontId="5" fillId="4" borderId="6" xfId="0" applyNumberFormat="1" applyFont="1" applyFill="1" applyBorder="1" applyAlignment="1">
      <alignment horizontal="right" vertical="center"/>
    </xf>
    <xf numFmtId="2" fontId="5" fillId="0" borderId="6" xfId="0" applyNumberFormat="1" applyFont="1" applyFill="1" applyBorder="1" applyAlignment="1">
      <alignment horizontal="right"/>
    </xf>
    <xf numFmtId="2" fontId="5" fillId="0" borderId="9" xfId="0" applyNumberFormat="1" applyFont="1" applyFill="1" applyBorder="1" applyAlignment="1">
      <alignment horizontal="right" vertical="center"/>
    </xf>
    <xf numFmtId="2" fontId="3" fillId="0" borderId="5" xfId="0" applyNumberFormat="1" applyFont="1" applyBorder="1" applyAlignment="1">
      <alignment horizontal="left"/>
    </xf>
    <xf numFmtId="2" fontId="4" fillId="0" borderId="11" xfId="0" applyNumberFormat="1" applyFont="1" applyBorder="1"/>
    <xf numFmtId="2" fontId="5" fillId="0" borderId="12" xfId="0" applyNumberFormat="1" applyFont="1" applyFill="1" applyBorder="1" applyAlignment="1">
      <alignment horizontal="right"/>
    </xf>
    <xf numFmtId="2" fontId="8" fillId="3" borderId="6" xfId="0" applyNumberFormat="1" applyFont="1" applyFill="1" applyBorder="1"/>
    <xf numFmtId="2" fontId="8" fillId="2" borderId="1" xfId="0" applyNumberFormat="1" applyFont="1" applyFill="1" applyBorder="1"/>
    <xf numFmtId="2" fontId="9" fillId="0" borderId="0" xfId="0" applyNumberFormat="1" applyFont="1" applyFill="1" applyBorder="1"/>
    <xf numFmtId="2" fontId="9" fillId="0" borderId="0" xfId="0" applyNumberFormat="1" applyFont="1" applyFill="1"/>
    <xf numFmtId="0" fontId="9" fillId="0" borderId="0" xfId="0" applyFont="1"/>
    <xf numFmtId="0" fontId="9" fillId="0" borderId="0" xfId="0" applyFont="1" applyFill="1" applyBorder="1" applyAlignment="1">
      <alignment horizontal="center"/>
    </xf>
    <xf numFmtId="0" fontId="9" fillId="0" borderId="0" xfId="0" applyFont="1" applyFill="1" applyAlignment="1">
      <alignment horizontal="center"/>
    </xf>
    <xf numFmtId="2" fontId="0" fillId="4" borderId="0" xfId="0" applyNumberFormat="1" applyFont="1" applyFill="1" applyAlignment="1">
      <alignment vertical="center"/>
    </xf>
    <xf numFmtId="2" fontId="0" fillId="4" borderId="0" xfId="0" applyNumberFormat="1" applyFont="1" applyFill="1"/>
    <xf numFmtId="2" fontId="3" fillId="4" borderId="0" xfId="0" applyNumberFormat="1" applyFont="1" applyFill="1" applyAlignment="1">
      <alignment horizontal="center" vertical="center"/>
    </xf>
    <xf numFmtId="0" fontId="3" fillId="4" borderId="0" xfId="0" applyFont="1" applyFill="1" applyAlignment="1">
      <alignment horizontal="left"/>
    </xf>
    <xf numFmtId="0" fontId="0" fillId="4" borderId="0" xfId="0" applyFont="1" applyFill="1" applyAlignment="1">
      <alignment horizontal="center" vertical="center" wrapText="1"/>
    </xf>
    <xf numFmtId="2" fontId="3" fillId="4" borderId="2" xfId="0" applyNumberFormat="1" applyFont="1" applyFill="1" applyBorder="1" applyAlignment="1">
      <alignment horizontal="right"/>
    </xf>
    <xf numFmtId="0" fontId="3" fillId="4" borderId="3" xfId="0" applyFont="1" applyFill="1" applyBorder="1" applyAlignment="1">
      <alignment wrapText="1"/>
    </xf>
    <xf numFmtId="0" fontId="4" fillId="4" borderId="3" xfId="0" applyFont="1" applyFill="1" applyBorder="1" applyAlignment="1">
      <alignment horizontal="center" wrapText="1"/>
    </xf>
    <xf numFmtId="164" fontId="4" fillId="4" borderId="3" xfId="0" applyNumberFormat="1" applyFont="1" applyFill="1" applyBorder="1" applyAlignment="1">
      <alignment horizontal="center"/>
    </xf>
    <xf numFmtId="0" fontId="4" fillId="4" borderId="3" xfId="0" applyFont="1" applyFill="1" applyBorder="1"/>
    <xf numFmtId="2" fontId="4" fillId="4" borderId="4" xfId="0" applyNumberFormat="1" applyFont="1" applyFill="1" applyBorder="1"/>
    <xf numFmtId="0" fontId="4" fillId="4" borderId="6" xfId="0" applyFont="1" applyFill="1" applyBorder="1" applyAlignment="1">
      <alignment wrapText="1"/>
    </xf>
    <xf numFmtId="0" fontId="4" fillId="4" borderId="6" xfId="0" applyFont="1" applyFill="1" applyBorder="1" applyAlignment="1">
      <alignment horizontal="center" wrapText="1"/>
    </xf>
    <xf numFmtId="164" fontId="4" fillId="4" borderId="6" xfId="0" applyNumberFormat="1" applyFont="1" applyFill="1" applyBorder="1" applyAlignment="1">
      <alignment horizontal="center"/>
    </xf>
    <xf numFmtId="0" fontId="3" fillId="4" borderId="6" xfId="0" applyFont="1" applyFill="1" applyBorder="1" applyAlignment="1">
      <alignment horizontal="right" wrapText="1"/>
    </xf>
    <xf numFmtId="0" fontId="3" fillId="4" borderId="6" xfId="0" applyFont="1" applyFill="1" applyBorder="1" applyAlignment="1">
      <alignment horizontal="center" wrapText="1"/>
    </xf>
    <xf numFmtId="164" fontId="3" fillId="4" borderId="6" xfId="0" applyNumberFormat="1" applyFont="1" applyFill="1" applyBorder="1" applyAlignment="1">
      <alignment horizontal="center"/>
    </xf>
    <xf numFmtId="0" fontId="3" fillId="4" borderId="6" xfId="0" applyFont="1" applyFill="1" applyBorder="1"/>
    <xf numFmtId="2" fontId="3" fillId="4" borderId="7" xfId="0" applyNumberFormat="1" applyFont="1" applyFill="1" applyBorder="1"/>
    <xf numFmtId="2" fontId="3" fillId="4" borderId="5" xfId="0" applyNumberFormat="1" applyFont="1" applyFill="1" applyBorder="1" applyAlignment="1">
      <alignment horizontal="right"/>
    </xf>
    <xf numFmtId="0" fontId="3" fillId="4" borderId="6" xfId="0" applyFont="1" applyFill="1" applyBorder="1" applyAlignment="1">
      <alignment horizontal="left" wrapText="1"/>
    </xf>
    <xf numFmtId="164" fontId="4" fillId="4" borderId="6" xfId="0" applyNumberFormat="1" applyFont="1" applyFill="1" applyBorder="1" applyAlignment="1">
      <alignment horizontal="center" vertical="center"/>
    </xf>
    <xf numFmtId="164" fontId="0" fillId="4" borderId="0" xfId="0" applyNumberFormat="1" applyFont="1" applyFill="1" applyAlignment="1">
      <alignment horizontal="center"/>
    </xf>
    <xf numFmtId="164" fontId="5" fillId="4" borderId="6" xfId="0" quotePrefix="1" applyNumberFormat="1" applyFont="1" applyFill="1" applyBorder="1" applyAlignment="1">
      <alignment horizontal="center" vertical="center"/>
    </xf>
    <xf numFmtId="164" fontId="4" fillId="4" borderId="6" xfId="0" quotePrefix="1" applyNumberFormat="1" applyFont="1" applyFill="1" applyBorder="1" applyAlignment="1">
      <alignment horizontal="center"/>
    </xf>
    <xf numFmtId="2" fontId="4" fillId="4" borderId="7" xfId="0" applyNumberFormat="1" applyFont="1" applyFill="1" applyBorder="1" applyAlignment="1">
      <alignment vertical="center"/>
    </xf>
    <xf numFmtId="2" fontId="4" fillId="4" borderId="5" xfId="0" applyNumberFormat="1" applyFont="1" applyFill="1" applyBorder="1" applyAlignment="1">
      <alignment horizontal="right" vertical="center"/>
    </xf>
    <xf numFmtId="0" fontId="4" fillId="4" borderId="6" xfId="0" applyFont="1" applyFill="1" applyBorder="1" applyAlignment="1">
      <alignment horizontal="left" vertical="center" wrapText="1"/>
    </xf>
    <xf numFmtId="0" fontId="4" fillId="4" borderId="6" xfId="0" applyFont="1" applyFill="1" applyBorder="1" applyAlignment="1">
      <alignment horizontal="center" vertical="center"/>
    </xf>
    <xf numFmtId="0" fontId="3" fillId="4" borderId="6" xfId="0" applyFont="1" applyFill="1" applyBorder="1" applyAlignment="1">
      <alignment vertical="center" wrapText="1"/>
    </xf>
    <xf numFmtId="164" fontId="5" fillId="4" borderId="6" xfId="0" applyNumberFormat="1" applyFont="1" applyFill="1" applyBorder="1" applyAlignment="1">
      <alignment horizontal="center" vertical="center"/>
    </xf>
    <xf numFmtId="2" fontId="4" fillId="4" borderId="8" xfId="0" applyNumberFormat="1" applyFont="1" applyFill="1" applyBorder="1" applyAlignment="1">
      <alignment vertical="center"/>
    </xf>
    <xf numFmtId="0" fontId="4" fillId="4" borderId="9" xfId="0" applyFont="1" applyFill="1" applyBorder="1" applyAlignment="1">
      <alignment horizontal="left" vertical="center" wrapText="1"/>
    </xf>
    <xf numFmtId="0" fontId="4" fillId="4" borderId="9" xfId="0" applyFont="1" applyFill="1" applyBorder="1" applyAlignment="1">
      <alignment horizontal="center" vertical="center" wrapText="1"/>
    </xf>
    <xf numFmtId="164" fontId="4" fillId="4" borderId="9" xfId="0" applyNumberFormat="1" applyFont="1" applyFill="1" applyBorder="1" applyAlignment="1">
      <alignment horizontal="center" vertical="center"/>
    </xf>
    <xf numFmtId="0" fontId="4" fillId="4" borderId="9" xfId="0" applyFont="1" applyFill="1" applyBorder="1" applyAlignment="1">
      <alignment vertical="center"/>
    </xf>
    <xf numFmtId="2" fontId="4" fillId="4" borderId="10" xfId="0" applyNumberFormat="1" applyFont="1" applyFill="1" applyBorder="1" applyAlignment="1">
      <alignment vertical="center"/>
    </xf>
    <xf numFmtId="2" fontId="3" fillId="4" borderId="5" xfId="0" applyNumberFormat="1" applyFont="1" applyFill="1" applyBorder="1" applyAlignment="1">
      <alignment horizontal="left" vertical="center"/>
    </xf>
    <xf numFmtId="0" fontId="4" fillId="4" borderId="9" xfId="0" applyFont="1" applyFill="1" applyBorder="1" applyAlignment="1">
      <alignment wrapText="1"/>
    </xf>
    <xf numFmtId="0" fontId="4" fillId="4" borderId="9" xfId="0" applyFont="1" applyFill="1" applyBorder="1" applyAlignment="1">
      <alignment horizontal="center" wrapText="1"/>
    </xf>
    <xf numFmtId="164" fontId="4" fillId="4" borderId="9" xfId="0" applyNumberFormat="1" applyFont="1" applyFill="1" applyBorder="1" applyAlignment="1">
      <alignment horizontal="center"/>
    </xf>
    <xf numFmtId="0" fontId="4" fillId="4" borderId="9" xfId="0" applyFont="1" applyFill="1" applyBorder="1"/>
    <xf numFmtId="2" fontId="4" fillId="4" borderId="10" xfId="0" applyNumberFormat="1" applyFont="1" applyFill="1" applyBorder="1"/>
    <xf numFmtId="0" fontId="4" fillId="4" borderId="6" xfId="0" applyFont="1" applyFill="1" applyBorder="1" applyAlignment="1">
      <alignment vertical="top" wrapText="1"/>
    </xf>
    <xf numFmtId="2" fontId="0" fillId="4" borderId="0" xfId="0" applyNumberFormat="1" applyFont="1" applyFill="1" applyBorder="1" applyAlignment="1">
      <alignment vertical="center"/>
    </xf>
    <xf numFmtId="0" fontId="0" fillId="4" borderId="0" xfId="0" applyFont="1" applyFill="1" applyBorder="1" applyAlignment="1">
      <alignment wrapText="1"/>
    </xf>
    <xf numFmtId="0" fontId="0" fillId="4" borderId="0" xfId="0" applyFont="1" applyFill="1" applyBorder="1" applyAlignment="1">
      <alignment horizontal="center"/>
    </xf>
    <xf numFmtId="164" fontId="0" fillId="4" borderId="0" xfId="0" applyNumberFormat="1" applyFont="1" applyFill="1" applyBorder="1" applyAlignment="1">
      <alignment horizontal="center"/>
    </xf>
    <xf numFmtId="0" fontId="0" fillId="4" borderId="0" xfId="0" applyFont="1" applyFill="1" applyBorder="1"/>
    <xf numFmtId="2" fontId="0" fillId="4" borderId="0" xfId="0" applyNumberFormat="1" applyFont="1" applyFill="1" applyBorder="1"/>
    <xf numFmtId="0" fontId="0" fillId="4" borderId="0" xfId="0" applyFont="1" applyFill="1" applyAlignment="1">
      <alignment wrapText="1"/>
    </xf>
    <xf numFmtId="0" fontId="0" fillId="4" borderId="0" xfId="0" applyFont="1" applyFill="1" applyAlignment="1">
      <alignment horizontal="center"/>
    </xf>
    <xf numFmtId="2" fontId="4" fillId="5" borderId="5" xfId="0" applyNumberFormat="1" applyFont="1" applyFill="1" applyBorder="1" applyAlignment="1">
      <alignment vertical="center"/>
    </xf>
    <xf numFmtId="0" fontId="3" fillId="5" borderId="6" xfId="0" applyFont="1" applyFill="1" applyBorder="1" applyAlignment="1">
      <alignment horizontal="right" wrapText="1"/>
    </xf>
    <xf numFmtId="0" fontId="3" fillId="5" borderId="6" xfId="0" applyFont="1" applyFill="1" applyBorder="1" applyAlignment="1">
      <alignment horizontal="center" wrapText="1"/>
    </xf>
    <xf numFmtId="164" fontId="3" fillId="5" borderId="6" xfId="0" applyNumberFormat="1" applyFont="1" applyFill="1" applyBorder="1" applyAlignment="1">
      <alignment horizontal="center"/>
    </xf>
    <xf numFmtId="0" fontId="3" fillId="5" borderId="6" xfId="0" applyFont="1" applyFill="1" applyBorder="1"/>
    <xf numFmtId="2" fontId="3" fillId="5" borderId="7" xfId="0" applyNumberFormat="1" applyFont="1" applyFill="1" applyBorder="1"/>
    <xf numFmtId="2" fontId="4" fillId="4" borderId="6" xfId="0" applyNumberFormat="1" applyFont="1" applyFill="1" applyBorder="1" applyAlignment="1">
      <alignment vertical="center"/>
    </xf>
    <xf numFmtId="2" fontId="4" fillId="4" borderId="6" xfId="0" applyNumberFormat="1" applyFont="1" applyFill="1" applyBorder="1"/>
    <xf numFmtId="2" fontId="3" fillId="4" borderId="7" xfId="0" applyNumberFormat="1" applyFont="1" applyFill="1" applyBorder="1" applyAlignment="1">
      <alignment vertical="center"/>
    </xf>
    <xf numFmtId="0" fontId="4" fillId="0" borderId="3" xfId="0" applyFont="1" applyBorder="1" applyAlignment="1">
      <alignment horizontal="right"/>
    </xf>
    <xf numFmtId="0" fontId="4" fillId="0" borderId="6" xfId="0" applyFont="1" applyBorder="1" applyAlignment="1">
      <alignment horizontal="right"/>
    </xf>
    <xf numFmtId="0" fontId="3" fillId="3" borderId="6" xfId="0" applyFont="1" applyFill="1" applyBorder="1" applyAlignment="1">
      <alignment horizontal="right"/>
    </xf>
    <xf numFmtId="0" fontId="3" fillId="0" borderId="6" xfId="0" applyFont="1" applyFill="1" applyBorder="1" applyAlignment="1">
      <alignment horizontal="right"/>
    </xf>
    <xf numFmtId="0" fontId="4" fillId="0" borderId="6" xfId="0" applyFont="1" applyBorder="1" applyAlignment="1">
      <alignment horizontal="right" vertical="center"/>
    </xf>
    <xf numFmtId="0" fontId="4" fillId="4" borderId="6" xfId="0" applyFont="1" applyFill="1" applyBorder="1" applyAlignment="1">
      <alignment horizontal="right" vertical="center"/>
    </xf>
    <xf numFmtId="0" fontId="4" fillId="4" borderId="6" xfId="0" applyFont="1" applyFill="1" applyBorder="1" applyAlignment="1">
      <alignment horizontal="right"/>
    </xf>
    <xf numFmtId="0" fontId="4" fillId="0" borderId="9" xfId="0" applyFont="1" applyBorder="1" applyAlignment="1">
      <alignment horizontal="right" vertical="center"/>
    </xf>
    <xf numFmtId="0" fontId="4" fillId="0" borderId="12" xfId="0" applyFont="1" applyBorder="1" applyAlignment="1">
      <alignment horizontal="right"/>
    </xf>
    <xf numFmtId="0" fontId="3" fillId="2" borderId="1" xfId="0" applyFont="1" applyFill="1" applyBorder="1" applyAlignment="1">
      <alignment horizontal="right"/>
    </xf>
    <xf numFmtId="0" fontId="0" fillId="0" borderId="0" xfId="0" applyFont="1" applyBorder="1" applyAlignment="1">
      <alignment horizontal="right"/>
    </xf>
    <xf numFmtId="0" fontId="0" fillId="0" borderId="0" xfId="0" applyFont="1" applyAlignment="1">
      <alignment horizontal="right"/>
    </xf>
    <xf numFmtId="2" fontId="0" fillId="0" borderId="0" xfId="0" applyNumberFormat="1" applyFont="1" applyFill="1" applyBorder="1" applyAlignment="1">
      <alignment horizontal="right"/>
    </xf>
    <xf numFmtId="2" fontId="0" fillId="0" borderId="0" xfId="0" applyNumberFormat="1" applyFont="1" applyFill="1" applyAlignment="1">
      <alignment horizontal="right"/>
    </xf>
    <xf numFmtId="0" fontId="3" fillId="2" borderId="1" xfId="0" applyFont="1" applyFill="1" applyBorder="1" applyAlignment="1">
      <alignment horizontal="left" vertical="center" wrapText="1"/>
    </xf>
    <xf numFmtId="2" fontId="3" fillId="5" borderId="1" xfId="0" applyNumberFormat="1" applyFont="1" applyFill="1" applyBorder="1" applyAlignment="1">
      <alignment horizontal="center" vertical="center" wrapText="1"/>
    </xf>
    <xf numFmtId="0" fontId="3" fillId="5" borderId="1" xfId="0" applyFont="1" applyFill="1" applyBorder="1" applyAlignment="1">
      <alignment horizontal="center" vertical="center" wrapText="1"/>
    </xf>
    <xf numFmtId="164" fontId="3" fillId="5" borderId="1" xfId="0" applyNumberFormat="1" applyFont="1" applyFill="1" applyBorder="1" applyAlignment="1">
      <alignment horizontal="center" vertical="center" wrapText="1"/>
    </xf>
    <xf numFmtId="2" fontId="3" fillId="5" borderId="1" xfId="0" applyNumberFormat="1" applyFont="1" applyFill="1" applyBorder="1" applyAlignment="1">
      <alignment vertical="center"/>
    </xf>
    <xf numFmtId="0" fontId="3" fillId="5" borderId="1" xfId="0" applyFont="1" applyFill="1" applyBorder="1" applyAlignment="1">
      <alignment horizontal="right" wrapText="1"/>
    </xf>
    <xf numFmtId="0" fontId="3" fillId="5" borderId="1" xfId="0" applyFont="1" applyFill="1" applyBorder="1" applyAlignment="1">
      <alignment horizontal="center"/>
    </xf>
    <xf numFmtId="164" fontId="3" fillId="5" borderId="1" xfId="0" applyNumberFormat="1" applyFont="1" applyFill="1" applyBorder="1" applyAlignment="1">
      <alignment horizontal="center"/>
    </xf>
    <xf numFmtId="0" fontId="3" fillId="5" borderId="1" xfId="0" applyFont="1" applyFill="1" applyBorder="1"/>
    <xf numFmtId="2" fontId="3" fillId="5" borderId="1" xfId="0" applyNumberFormat="1" applyFont="1" applyFill="1" applyBorder="1"/>
    <xf numFmtId="0" fontId="1" fillId="4" borderId="0" xfId="0" applyFont="1" applyFill="1" applyAlignment="1">
      <alignment horizontal="center" wrapText="1"/>
    </xf>
    <xf numFmtId="0" fontId="2" fillId="4" borderId="0" xfId="0" applyFont="1" applyFill="1" applyAlignment="1">
      <alignment horizontal="center" wrapText="1"/>
    </xf>
    <xf numFmtId="2" fontId="3" fillId="4" borderId="0" xfId="0" applyNumberFormat="1" applyFont="1" applyFill="1" applyAlignment="1">
      <alignment horizontal="center"/>
    </xf>
    <xf numFmtId="0" fontId="3" fillId="4" borderId="0" xfId="0" applyFont="1" applyFill="1" applyAlignment="1">
      <alignment horizontal="center"/>
    </xf>
    <xf numFmtId="0" fontId="3" fillId="4" borderId="0" xfId="0" applyFont="1" applyFill="1" applyAlignment="1">
      <alignment horizontal="left"/>
    </xf>
    <xf numFmtId="0" fontId="1" fillId="0" borderId="0" xfId="0" applyFont="1" applyAlignment="1">
      <alignment horizontal="center" wrapText="1"/>
    </xf>
    <xf numFmtId="0" fontId="2" fillId="0" borderId="0" xfId="0" applyFont="1" applyAlignment="1">
      <alignment horizontal="center" wrapText="1"/>
    </xf>
    <xf numFmtId="2" fontId="3" fillId="0" borderId="0" xfId="0" applyNumberFormat="1" applyFont="1" applyAlignment="1">
      <alignment horizontal="center"/>
    </xf>
    <xf numFmtId="0" fontId="3" fillId="0" borderId="0" xfId="0" applyFont="1" applyAlignment="1">
      <alignment horizontal="center"/>
    </xf>
    <xf numFmtId="0" fontId="3" fillId="0" borderId="0" xfId="0" applyFont="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92"/>
  <sheetViews>
    <sheetView view="pageLayout" zoomScaleNormal="100" workbookViewId="0">
      <selection activeCell="C30" sqref="C30"/>
    </sheetView>
  </sheetViews>
  <sheetFormatPr defaultColWidth="9.140625" defaultRowHeight="15" x14ac:dyDescent="0.25"/>
  <cols>
    <col min="1" max="1" width="7.85546875" style="91" customWidth="1"/>
    <col min="2" max="2" width="76.28515625" style="141" customWidth="1"/>
    <col min="3" max="3" width="11.85546875" style="142" customWidth="1"/>
    <col min="4" max="4" width="10.28515625" style="113" customWidth="1"/>
    <col min="5" max="5" width="10.140625" style="34" customWidth="1"/>
    <col min="6" max="6" width="12.5703125" style="92" customWidth="1"/>
    <col min="7" max="16384" width="9.140625" style="34"/>
  </cols>
  <sheetData>
    <row r="1" spans="1:6" ht="15.75" x14ac:dyDescent="0.25">
      <c r="B1" s="176" t="s">
        <v>0</v>
      </c>
      <c r="C1" s="177"/>
      <c r="D1" s="177"/>
      <c r="E1" s="177"/>
    </row>
    <row r="2" spans="1:6" ht="16.5" x14ac:dyDescent="0.3">
      <c r="A2" s="178" t="s">
        <v>1</v>
      </c>
      <c r="B2" s="179"/>
      <c r="C2" s="179"/>
      <c r="D2" s="179"/>
      <c r="E2" s="179"/>
      <c r="F2" s="179"/>
    </row>
    <row r="3" spans="1:6" ht="16.5" x14ac:dyDescent="0.3">
      <c r="A3" s="93"/>
      <c r="B3" s="94" t="s">
        <v>68</v>
      </c>
      <c r="C3" s="180" t="s">
        <v>67</v>
      </c>
      <c r="D3" s="180"/>
      <c r="E3" s="180"/>
      <c r="F3" s="180"/>
    </row>
    <row r="4" spans="1:6" s="95" customFormat="1" ht="33" x14ac:dyDescent="0.25">
      <c r="A4" s="167" t="s">
        <v>2</v>
      </c>
      <c r="B4" s="168" t="s">
        <v>3</v>
      </c>
      <c r="C4" s="168" t="s">
        <v>4</v>
      </c>
      <c r="D4" s="169" t="s">
        <v>5</v>
      </c>
      <c r="E4" s="168" t="s">
        <v>6</v>
      </c>
      <c r="F4" s="167" t="s">
        <v>7</v>
      </c>
    </row>
    <row r="5" spans="1:6" ht="16.5" x14ac:dyDescent="0.3">
      <c r="A5" s="96">
        <v>1</v>
      </c>
      <c r="B5" s="97" t="s">
        <v>8</v>
      </c>
      <c r="C5" s="98"/>
      <c r="D5" s="99"/>
      <c r="E5" s="100"/>
      <c r="F5" s="101"/>
    </row>
    <row r="6" spans="1:6" ht="16.5" x14ac:dyDescent="0.3">
      <c r="A6" s="29">
        <v>1.01</v>
      </c>
      <c r="B6" s="102" t="s">
        <v>9</v>
      </c>
      <c r="C6" s="103" t="s">
        <v>10</v>
      </c>
      <c r="D6" s="104">
        <v>1</v>
      </c>
      <c r="E6" s="32">
        <v>0</v>
      </c>
      <c r="F6" s="33">
        <f>D6*E6</f>
        <v>0</v>
      </c>
    </row>
    <row r="7" spans="1:6" ht="16.5" x14ac:dyDescent="0.3">
      <c r="A7" s="29"/>
      <c r="B7" s="105" t="s">
        <v>11</v>
      </c>
      <c r="C7" s="106"/>
      <c r="D7" s="107"/>
      <c r="E7" s="108"/>
      <c r="F7" s="109">
        <f>F6</f>
        <v>0</v>
      </c>
    </row>
    <row r="8" spans="1:6" ht="16.5" x14ac:dyDescent="0.3">
      <c r="A8" s="110">
        <v>2</v>
      </c>
      <c r="B8" s="111" t="s">
        <v>12</v>
      </c>
      <c r="C8" s="106"/>
      <c r="D8" s="107"/>
      <c r="E8" s="108"/>
      <c r="F8" s="33"/>
    </row>
    <row r="9" spans="1:6" s="75" customFormat="1" ht="16.5" x14ac:dyDescent="0.3">
      <c r="A9" s="29">
        <v>2.0099999999999998</v>
      </c>
      <c r="B9" s="30" t="s">
        <v>13</v>
      </c>
      <c r="C9" s="31" t="s">
        <v>14</v>
      </c>
      <c r="D9" s="112">
        <f>5*5</f>
        <v>25</v>
      </c>
      <c r="E9" s="73">
        <v>0</v>
      </c>
      <c r="F9" s="33">
        <f>D9*E9</f>
        <v>0</v>
      </c>
    </row>
    <row r="10" spans="1:6" ht="16.5" x14ac:dyDescent="0.3">
      <c r="A10" s="143"/>
      <c r="B10" s="144" t="s">
        <v>15</v>
      </c>
      <c r="C10" s="145"/>
      <c r="D10" s="146"/>
      <c r="E10" s="147"/>
      <c r="F10" s="148">
        <f>F9</f>
        <v>0</v>
      </c>
    </row>
    <row r="11" spans="1:6" ht="16.5" x14ac:dyDescent="0.3">
      <c r="A11" s="110">
        <v>3</v>
      </c>
      <c r="B11" s="111" t="s">
        <v>16</v>
      </c>
      <c r="C11" s="103"/>
      <c r="E11" s="32"/>
      <c r="F11" s="33"/>
    </row>
    <row r="12" spans="1:6" ht="16.5" x14ac:dyDescent="0.3">
      <c r="A12" s="29">
        <v>3.01</v>
      </c>
      <c r="B12" s="30" t="s">
        <v>17</v>
      </c>
      <c r="C12" s="31" t="s">
        <v>18</v>
      </c>
      <c r="D12" s="104">
        <v>38.378</v>
      </c>
      <c r="E12" s="73">
        <v>0</v>
      </c>
      <c r="F12" s="33">
        <f t="shared" ref="F12:F19" si="0">D12*E12</f>
        <v>0</v>
      </c>
    </row>
    <row r="13" spans="1:6" s="75" customFormat="1" ht="33" x14ac:dyDescent="0.3">
      <c r="A13" s="29">
        <v>3.02</v>
      </c>
      <c r="B13" s="30" t="s">
        <v>62</v>
      </c>
      <c r="C13" s="31" t="s">
        <v>18</v>
      </c>
      <c r="D13" s="114">
        <v>2.5129999999999999</v>
      </c>
      <c r="E13" s="73">
        <v>0</v>
      </c>
      <c r="F13" s="33">
        <f t="shared" si="0"/>
        <v>0</v>
      </c>
    </row>
    <row r="14" spans="1:6" ht="16.5" x14ac:dyDescent="0.3">
      <c r="A14" s="29">
        <v>3.03</v>
      </c>
      <c r="B14" s="102" t="s">
        <v>20</v>
      </c>
      <c r="C14" s="103" t="s">
        <v>14</v>
      </c>
      <c r="D14" s="115">
        <v>14</v>
      </c>
      <c r="E14" s="32">
        <v>0</v>
      </c>
      <c r="F14" s="33">
        <f t="shared" si="0"/>
        <v>0</v>
      </c>
    </row>
    <row r="15" spans="1:6" ht="33" x14ac:dyDescent="0.3">
      <c r="A15" s="29">
        <v>3.04</v>
      </c>
      <c r="B15" s="30" t="s">
        <v>21</v>
      </c>
      <c r="C15" s="31" t="s">
        <v>14</v>
      </c>
      <c r="D15" s="112">
        <v>77.88</v>
      </c>
      <c r="E15" s="32">
        <v>0</v>
      </c>
      <c r="F15" s="33">
        <f t="shared" si="0"/>
        <v>0</v>
      </c>
    </row>
    <row r="16" spans="1:6" ht="33" x14ac:dyDescent="0.25">
      <c r="A16" s="29">
        <v>3.05</v>
      </c>
      <c r="B16" s="30" t="s">
        <v>63</v>
      </c>
      <c r="C16" s="31" t="s">
        <v>14</v>
      </c>
      <c r="D16" s="112">
        <v>41.5</v>
      </c>
      <c r="E16" s="73">
        <v>0</v>
      </c>
      <c r="F16" s="116">
        <f t="shared" si="0"/>
        <v>0</v>
      </c>
    </row>
    <row r="17" spans="1:6" ht="33" x14ac:dyDescent="0.3">
      <c r="A17" s="29">
        <v>3.06</v>
      </c>
      <c r="B17" s="30" t="s">
        <v>22</v>
      </c>
      <c r="C17" s="31" t="s">
        <v>18</v>
      </c>
      <c r="D17" s="112">
        <v>3.6920000000000002</v>
      </c>
      <c r="E17" s="32">
        <v>0</v>
      </c>
      <c r="F17" s="33">
        <f t="shared" si="0"/>
        <v>0</v>
      </c>
    </row>
    <row r="18" spans="1:6" ht="33" x14ac:dyDescent="0.25">
      <c r="A18" s="29">
        <v>3.07</v>
      </c>
      <c r="B18" s="30" t="s">
        <v>23</v>
      </c>
      <c r="C18" s="31" t="s">
        <v>24</v>
      </c>
      <c r="D18" s="112">
        <v>320</v>
      </c>
      <c r="E18" s="73">
        <v>0</v>
      </c>
      <c r="F18" s="116">
        <f t="shared" si="0"/>
        <v>0</v>
      </c>
    </row>
    <row r="19" spans="1:6" ht="16.5" x14ac:dyDescent="0.3">
      <c r="A19" s="117">
        <v>3.08</v>
      </c>
      <c r="B19" s="118" t="s">
        <v>25</v>
      </c>
      <c r="C19" s="31" t="s">
        <v>18</v>
      </c>
      <c r="D19" s="112">
        <v>10</v>
      </c>
      <c r="E19" s="119">
        <v>0</v>
      </c>
      <c r="F19" s="33">
        <f t="shared" si="0"/>
        <v>0</v>
      </c>
    </row>
    <row r="20" spans="1:6" ht="16.5" x14ac:dyDescent="0.3">
      <c r="A20" s="143"/>
      <c r="B20" s="144" t="s">
        <v>26</v>
      </c>
      <c r="C20" s="145"/>
      <c r="D20" s="146"/>
      <c r="E20" s="147"/>
      <c r="F20" s="148">
        <f>SUM(F12,F13,F14,F15,F16,F17,F18,F19)</f>
        <v>0</v>
      </c>
    </row>
    <row r="21" spans="1:6" ht="16.5" x14ac:dyDescent="0.3">
      <c r="A21" s="110">
        <v>4</v>
      </c>
      <c r="B21" s="120" t="s">
        <v>27</v>
      </c>
      <c r="C21" s="31"/>
      <c r="D21" s="112"/>
      <c r="E21" s="32"/>
      <c r="F21" s="33"/>
    </row>
    <row r="22" spans="1:6" ht="16.5" x14ac:dyDescent="0.3">
      <c r="A22" s="29">
        <v>4.01</v>
      </c>
      <c r="B22" s="102" t="s">
        <v>28</v>
      </c>
      <c r="C22" s="103" t="s">
        <v>29</v>
      </c>
      <c r="D22" s="104">
        <v>34</v>
      </c>
      <c r="E22" s="32">
        <v>0</v>
      </c>
      <c r="F22" s="33">
        <f>D22*E22</f>
        <v>0</v>
      </c>
    </row>
    <row r="23" spans="1:6" ht="49.5" x14ac:dyDescent="0.3">
      <c r="A23" s="29">
        <v>4.0199999999999996</v>
      </c>
      <c r="B23" s="30" t="s">
        <v>30</v>
      </c>
      <c r="C23" s="31" t="s">
        <v>14</v>
      </c>
      <c r="D23" s="112">
        <f>55.024+6</f>
        <v>61.024000000000001</v>
      </c>
      <c r="E23" s="32">
        <v>0</v>
      </c>
      <c r="F23" s="33">
        <f>D23*E23</f>
        <v>0</v>
      </c>
    </row>
    <row r="24" spans="1:6" ht="16.5" x14ac:dyDescent="0.3">
      <c r="A24" s="29">
        <v>4.03</v>
      </c>
      <c r="B24" s="30" t="s">
        <v>31</v>
      </c>
      <c r="C24" s="31" t="s">
        <v>18</v>
      </c>
      <c r="D24" s="112">
        <v>1.5</v>
      </c>
      <c r="E24" s="73">
        <v>0</v>
      </c>
      <c r="F24" s="33">
        <f>D24*E24</f>
        <v>0</v>
      </c>
    </row>
    <row r="25" spans="1:6" ht="16.5" x14ac:dyDescent="0.3">
      <c r="A25" s="29">
        <v>4.04</v>
      </c>
      <c r="B25" s="30" t="s">
        <v>32</v>
      </c>
      <c r="C25" s="31" t="s">
        <v>24</v>
      </c>
      <c r="D25" s="121">
        <v>80</v>
      </c>
      <c r="E25" s="32">
        <v>0</v>
      </c>
      <c r="F25" s="33">
        <f>D25*E25</f>
        <v>0</v>
      </c>
    </row>
    <row r="26" spans="1:6" s="75" customFormat="1" ht="60" customHeight="1" x14ac:dyDescent="0.25">
      <c r="A26" s="122">
        <v>4.05</v>
      </c>
      <c r="B26" s="123" t="s">
        <v>33</v>
      </c>
      <c r="C26" s="124" t="s">
        <v>34</v>
      </c>
      <c r="D26" s="125">
        <v>30</v>
      </c>
      <c r="E26" s="126">
        <v>0</v>
      </c>
      <c r="F26" s="127">
        <f>D26*E26</f>
        <v>0</v>
      </c>
    </row>
    <row r="27" spans="1:6" ht="16.5" x14ac:dyDescent="0.3">
      <c r="A27" s="143"/>
      <c r="B27" s="144" t="s">
        <v>35</v>
      </c>
      <c r="C27" s="145"/>
      <c r="D27" s="146"/>
      <c r="E27" s="147"/>
      <c r="F27" s="148">
        <f>SUM(F22:F26)</f>
        <v>0</v>
      </c>
    </row>
    <row r="28" spans="1:6" ht="16.5" x14ac:dyDescent="0.3">
      <c r="A28" s="110">
        <v>5</v>
      </c>
      <c r="B28" s="111" t="s">
        <v>36</v>
      </c>
      <c r="C28" s="103"/>
      <c r="D28" s="104"/>
      <c r="E28" s="32"/>
      <c r="F28" s="33"/>
    </row>
    <row r="29" spans="1:6" s="75" customFormat="1" ht="28.9" customHeight="1" x14ac:dyDescent="0.25">
      <c r="A29" s="29">
        <v>5.01</v>
      </c>
      <c r="B29" s="30" t="s">
        <v>60</v>
      </c>
      <c r="C29" s="31" t="s">
        <v>14</v>
      </c>
      <c r="D29" s="121">
        <v>123.15600000000001</v>
      </c>
      <c r="E29" s="73">
        <v>0</v>
      </c>
      <c r="F29" s="151">
        <f>D29*E29</f>
        <v>0</v>
      </c>
    </row>
    <row r="30" spans="1:6" s="75" customFormat="1" ht="49.5" x14ac:dyDescent="0.3">
      <c r="A30" s="29">
        <v>5.0199999999999996</v>
      </c>
      <c r="B30" s="30" t="s">
        <v>37</v>
      </c>
      <c r="C30" s="31" t="s">
        <v>14</v>
      </c>
      <c r="D30" s="112">
        <v>32</v>
      </c>
      <c r="E30" s="73">
        <v>0</v>
      </c>
      <c r="F30" s="33">
        <f>D30*E30</f>
        <v>0</v>
      </c>
    </row>
    <row r="31" spans="1:6" s="75" customFormat="1" ht="49.5" x14ac:dyDescent="0.3">
      <c r="A31" s="29">
        <v>5.03</v>
      </c>
      <c r="B31" s="30" t="s">
        <v>38</v>
      </c>
      <c r="C31" s="31" t="s">
        <v>14</v>
      </c>
      <c r="D31" s="121">
        <f>90.48</f>
        <v>90.48</v>
      </c>
      <c r="E31" s="73">
        <v>0</v>
      </c>
      <c r="F31" s="33">
        <f>D31*E31</f>
        <v>0</v>
      </c>
    </row>
    <row r="32" spans="1:6" s="75" customFormat="1" ht="49.5" x14ac:dyDescent="0.3">
      <c r="A32" s="29">
        <v>5.04</v>
      </c>
      <c r="B32" s="30" t="s">
        <v>39</v>
      </c>
      <c r="C32" s="31" t="s">
        <v>14</v>
      </c>
      <c r="D32" s="121">
        <v>5</v>
      </c>
      <c r="E32" s="73">
        <v>0</v>
      </c>
      <c r="F32" s="33">
        <f>D32*E32</f>
        <v>0</v>
      </c>
    </row>
    <row r="33" spans="1:6" s="75" customFormat="1" ht="16.5" x14ac:dyDescent="0.3">
      <c r="A33" s="143"/>
      <c r="B33" s="144" t="s">
        <v>40</v>
      </c>
      <c r="C33" s="145"/>
      <c r="D33" s="146"/>
      <c r="E33" s="147"/>
      <c r="F33" s="148">
        <f>SUM(F29:F32)</f>
        <v>0</v>
      </c>
    </row>
    <row r="34" spans="1:6" ht="16.5" x14ac:dyDescent="0.3">
      <c r="A34" s="110">
        <v>6</v>
      </c>
      <c r="B34" s="111" t="s">
        <v>41</v>
      </c>
      <c r="C34" s="103"/>
      <c r="D34" s="104"/>
      <c r="E34" s="32"/>
      <c r="F34" s="33"/>
    </row>
    <row r="35" spans="1:6" ht="16.5" x14ac:dyDescent="0.3">
      <c r="A35" s="128"/>
      <c r="B35" s="111" t="s">
        <v>42</v>
      </c>
      <c r="C35" s="103"/>
      <c r="D35" s="104"/>
      <c r="E35" s="32"/>
      <c r="F35" s="33"/>
    </row>
    <row r="36" spans="1:6" ht="45" customHeight="1" x14ac:dyDescent="0.3">
      <c r="A36" s="149">
        <v>6.01</v>
      </c>
      <c r="B36" s="102" t="s">
        <v>43</v>
      </c>
      <c r="C36" s="103" t="s">
        <v>44</v>
      </c>
      <c r="D36" s="104">
        <v>3</v>
      </c>
      <c r="E36" s="32">
        <v>0</v>
      </c>
      <c r="F36" s="150">
        <f>D36*E36</f>
        <v>0</v>
      </c>
    </row>
    <row r="37" spans="1:6" ht="49.5" x14ac:dyDescent="0.3">
      <c r="A37" s="122">
        <v>6.02</v>
      </c>
      <c r="B37" s="129" t="s">
        <v>45</v>
      </c>
      <c r="C37" s="130" t="s">
        <v>44</v>
      </c>
      <c r="D37" s="131">
        <v>1</v>
      </c>
      <c r="E37" s="132">
        <v>0</v>
      </c>
      <c r="F37" s="133">
        <f t="shared" ref="F37:F42" si="1">D37*E37</f>
        <v>0</v>
      </c>
    </row>
    <row r="38" spans="1:6" ht="16.5" x14ac:dyDescent="0.3">
      <c r="A38" s="29">
        <v>6.03</v>
      </c>
      <c r="B38" s="102" t="s">
        <v>46</v>
      </c>
      <c r="C38" s="103" t="s">
        <v>44</v>
      </c>
      <c r="D38" s="104">
        <v>3</v>
      </c>
      <c r="E38" s="32">
        <v>0</v>
      </c>
      <c r="F38" s="33">
        <f t="shared" si="1"/>
        <v>0</v>
      </c>
    </row>
    <row r="39" spans="1:6" ht="33" x14ac:dyDescent="0.3">
      <c r="A39" s="29">
        <v>6.04</v>
      </c>
      <c r="B39" s="102" t="s">
        <v>47</v>
      </c>
      <c r="C39" s="103" t="s">
        <v>29</v>
      </c>
      <c r="D39" s="104">
        <v>10</v>
      </c>
      <c r="E39" s="32">
        <v>0</v>
      </c>
      <c r="F39" s="33">
        <f t="shared" si="1"/>
        <v>0</v>
      </c>
    </row>
    <row r="40" spans="1:6" ht="33" x14ac:dyDescent="0.3">
      <c r="A40" s="29">
        <v>6.05</v>
      </c>
      <c r="B40" s="134" t="s">
        <v>69</v>
      </c>
      <c r="C40" s="103" t="s">
        <v>44</v>
      </c>
      <c r="D40" s="104">
        <v>1</v>
      </c>
      <c r="E40" s="32">
        <v>0</v>
      </c>
      <c r="F40" s="33">
        <f t="shared" si="1"/>
        <v>0</v>
      </c>
    </row>
    <row r="41" spans="1:6" ht="99" x14ac:dyDescent="0.3">
      <c r="A41" s="29">
        <v>6.06</v>
      </c>
      <c r="B41" s="134" t="s">
        <v>70</v>
      </c>
      <c r="C41" s="103" t="s">
        <v>10</v>
      </c>
      <c r="D41" s="104">
        <v>1</v>
      </c>
      <c r="E41" s="32">
        <v>0</v>
      </c>
      <c r="F41" s="33">
        <f t="shared" si="1"/>
        <v>0</v>
      </c>
    </row>
    <row r="42" spans="1:6" ht="16.5" x14ac:dyDescent="0.3">
      <c r="A42" s="29">
        <v>6.07</v>
      </c>
      <c r="B42" s="102" t="s">
        <v>48</v>
      </c>
      <c r="C42" s="103" t="s">
        <v>44</v>
      </c>
      <c r="D42" s="104">
        <v>1</v>
      </c>
      <c r="E42" s="32">
        <v>0</v>
      </c>
      <c r="F42" s="33">
        <f t="shared" si="1"/>
        <v>0</v>
      </c>
    </row>
    <row r="43" spans="1:6" ht="16.5" x14ac:dyDescent="0.3">
      <c r="A43" s="143"/>
      <c r="B43" s="144" t="s">
        <v>49</v>
      </c>
      <c r="C43" s="145"/>
      <c r="D43" s="146"/>
      <c r="E43" s="147"/>
      <c r="F43" s="148">
        <f>SUM(F36:F42)</f>
        <v>0</v>
      </c>
    </row>
    <row r="44" spans="1:6" ht="16.5" x14ac:dyDescent="0.3">
      <c r="A44" s="170"/>
      <c r="B44" s="171" t="s">
        <v>50</v>
      </c>
      <c r="C44" s="172"/>
      <c r="D44" s="173"/>
      <c r="E44" s="174"/>
      <c r="F44" s="175">
        <f>SUM(F7+F10+F20+F27+F33+F43)</f>
        <v>0</v>
      </c>
    </row>
    <row r="45" spans="1:6" s="139" customFormat="1" x14ac:dyDescent="0.25">
      <c r="A45" s="135"/>
      <c r="B45" s="136"/>
      <c r="C45" s="137"/>
      <c r="D45" s="138"/>
      <c r="F45" s="140"/>
    </row>
    <row r="51" spans="1:7" ht="16.5" x14ac:dyDescent="0.3">
      <c r="B51" s="178"/>
      <c r="C51" s="179"/>
      <c r="D51" s="179"/>
      <c r="E51" s="179"/>
      <c r="F51" s="179"/>
      <c r="G51" s="179"/>
    </row>
    <row r="52" spans="1:7" ht="16.5" x14ac:dyDescent="0.3">
      <c r="B52" s="178"/>
      <c r="C52" s="179"/>
      <c r="D52" s="179"/>
      <c r="E52" s="179"/>
      <c r="F52" s="179"/>
      <c r="G52" s="179"/>
    </row>
    <row r="53" spans="1:7" x14ac:dyDescent="0.25">
      <c r="A53" s="75"/>
      <c r="B53" s="34"/>
      <c r="C53" s="34"/>
      <c r="F53" s="34"/>
    </row>
    <row r="54" spans="1:7" x14ac:dyDescent="0.25">
      <c r="A54" s="75"/>
      <c r="B54" s="34"/>
      <c r="C54" s="34"/>
      <c r="F54" s="34"/>
    </row>
    <row r="55" spans="1:7" x14ac:dyDescent="0.25">
      <c r="A55" s="75"/>
      <c r="B55" s="34"/>
      <c r="C55" s="34"/>
      <c r="F55" s="34"/>
    </row>
    <row r="56" spans="1:7" x14ac:dyDescent="0.25">
      <c r="A56" s="75"/>
      <c r="B56" s="34"/>
      <c r="C56" s="34"/>
      <c r="F56" s="34"/>
    </row>
    <row r="57" spans="1:7" x14ac:dyDescent="0.25">
      <c r="A57" s="75"/>
      <c r="B57" s="34"/>
      <c r="C57" s="34"/>
      <c r="F57" s="34"/>
    </row>
    <row r="58" spans="1:7" x14ac:dyDescent="0.25">
      <c r="A58" s="75"/>
      <c r="B58" s="34"/>
      <c r="C58" s="34"/>
      <c r="F58" s="34"/>
    </row>
    <row r="59" spans="1:7" x14ac:dyDescent="0.25">
      <c r="A59" s="75"/>
      <c r="B59" s="34"/>
      <c r="C59" s="34"/>
      <c r="F59" s="34"/>
    </row>
    <row r="60" spans="1:7" x14ac:dyDescent="0.25">
      <c r="A60" s="75"/>
      <c r="B60" s="34"/>
      <c r="C60" s="34"/>
      <c r="F60" s="34"/>
    </row>
    <row r="61" spans="1:7" x14ac:dyDescent="0.25">
      <c r="A61" s="75"/>
      <c r="B61" s="34"/>
      <c r="C61" s="34"/>
      <c r="F61" s="34"/>
    </row>
    <row r="62" spans="1:7" x14ac:dyDescent="0.25">
      <c r="A62" s="75"/>
      <c r="B62" s="34"/>
      <c r="C62" s="34"/>
      <c r="F62" s="34"/>
    </row>
    <row r="63" spans="1:7" x14ac:dyDescent="0.25">
      <c r="A63" s="75"/>
      <c r="B63" s="34"/>
      <c r="C63" s="34"/>
      <c r="F63" s="34"/>
    </row>
    <row r="64" spans="1:7" x14ac:dyDescent="0.25">
      <c r="A64" s="75"/>
      <c r="B64" s="34"/>
      <c r="C64" s="34"/>
      <c r="F64" s="34"/>
    </row>
    <row r="65" spans="1:6" x14ac:dyDescent="0.25">
      <c r="A65" s="75"/>
      <c r="B65" s="34"/>
      <c r="C65" s="34"/>
      <c r="F65" s="34"/>
    </row>
    <row r="66" spans="1:6" x14ac:dyDescent="0.25">
      <c r="A66" s="75"/>
      <c r="B66" s="34"/>
      <c r="C66" s="34"/>
      <c r="F66" s="34"/>
    </row>
    <row r="67" spans="1:6" x14ac:dyDescent="0.25">
      <c r="A67" s="75"/>
      <c r="B67" s="34"/>
      <c r="C67" s="34"/>
      <c r="F67" s="34"/>
    </row>
    <row r="68" spans="1:6" x14ac:dyDescent="0.25">
      <c r="A68" s="75"/>
      <c r="B68" s="34"/>
      <c r="C68" s="34"/>
      <c r="F68" s="34"/>
    </row>
    <row r="69" spans="1:6" x14ac:dyDescent="0.25">
      <c r="A69" s="75"/>
      <c r="B69" s="34"/>
      <c r="C69" s="34"/>
      <c r="F69" s="34"/>
    </row>
    <row r="70" spans="1:6" x14ac:dyDescent="0.25">
      <c r="A70" s="75"/>
      <c r="B70" s="34"/>
      <c r="C70" s="34"/>
      <c r="F70" s="34"/>
    </row>
    <row r="71" spans="1:6" x14ac:dyDescent="0.25">
      <c r="A71" s="75"/>
      <c r="B71" s="34"/>
      <c r="C71" s="34"/>
      <c r="F71" s="34"/>
    </row>
    <row r="72" spans="1:6" x14ac:dyDescent="0.25">
      <c r="A72" s="75"/>
      <c r="B72" s="34"/>
      <c r="C72" s="34"/>
      <c r="F72" s="34"/>
    </row>
    <row r="73" spans="1:6" x14ac:dyDescent="0.25">
      <c r="A73" s="75"/>
      <c r="B73" s="34"/>
      <c r="C73" s="34"/>
      <c r="F73" s="34"/>
    </row>
    <row r="74" spans="1:6" x14ac:dyDescent="0.25">
      <c r="A74" s="75"/>
      <c r="B74" s="34"/>
      <c r="C74" s="34"/>
      <c r="F74" s="34"/>
    </row>
    <row r="75" spans="1:6" x14ac:dyDescent="0.25">
      <c r="A75" s="75"/>
      <c r="B75" s="34"/>
      <c r="C75" s="34"/>
      <c r="F75" s="34"/>
    </row>
    <row r="76" spans="1:6" x14ac:dyDescent="0.25">
      <c r="A76" s="75"/>
      <c r="B76" s="34"/>
      <c r="C76" s="34"/>
      <c r="F76" s="34"/>
    </row>
    <row r="77" spans="1:6" x14ac:dyDescent="0.25">
      <c r="A77" s="75"/>
      <c r="B77" s="34"/>
      <c r="C77" s="34"/>
      <c r="F77" s="34"/>
    </row>
    <row r="78" spans="1:6" x14ac:dyDescent="0.25">
      <c r="A78" s="75"/>
      <c r="B78" s="34"/>
      <c r="C78" s="34"/>
      <c r="F78" s="34"/>
    </row>
    <row r="79" spans="1:6" x14ac:dyDescent="0.25">
      <c r="A79" s="75"/>
      <c r="B79" s="34"/>
      <c r="C79" s="34"/>
      <c r="F79" s="34"/>
    </row>
    <row r="80" spans="1:6" x14ac:dyDescent="0.25">
      <c r="A80" s="75"/>
      <c r="B80" s="34"/>
      <c r="C80" s="34"/>
      <c r="F80" s="34"/>
    </row>
    <row r="81" spans="1:7" x14ac:dyDescent="0.25">
      <c r="A81" s="75"/>
      <c r="B81" s="34"/>
      <c r="C81" s="34"/>
      <c r="F81" s="34"/>
    </row>
    <row r="82" spans="1:7" x14ac:dyDescent="0.25">
      <c r="A82" s="75"/>
      <c r="B82" s="34"/>
      <c r="C82" s="34"/>
      <c r="F82" s="34"/>
    </row>
    <row r="83" spans="1:7" x14ac:dyDescent="0.25">
      <c r="A83" s="75"/>
      <c r="B83" s="34"/>
      <c r="C83" s="34"/>
      <c r="F83" s="34"/>
    </row>
    <row r="84" spans="1:7" x14ac:dyDescent="0.25">
      <c r="A84" s="75"/>
      <c r="B84" s="34"/>
      <c r="C84" s="34"/>
      <c r="F84" s="34"/>
    </row>
    <row r="85" spans="1:7" x14ac:dyDescent="0.25">
      <c r="A85" s="75"/>
      <c r="B85" s="34"/>
      <c r="C85" s="34"/>
      <c r="F85" s="34"/>
    </row>
    <row r="86" spans="1:7" x14ac:dyDescent="0.25">
      <c r="A86" s="75"/>
      <c r="B86" s="34"/>
      <c r="C86" s="34"/>
      <c r="F86" s="34"/>
    </row>
    <row r="87" spans="1:7" x14ac:dyDescent="0.25">
      <c r="A87" s="75"/>
      <c r="B87" s="34"/>
      <c r="C87" s="34"/>
      <c r="F87" s="34"/>
    </row>
    <row r="88" spans="1:7" x14ac:dyDescent="0.25">
      <c r="A88" s="75"/>
      <c r="B88" s="34"/>
      <c r="C88" s="34"/>
      <c r="F88" s="34"/>
    </row>
    <row r="89" spans="1:7" x14ac:dyDescent="0.25">
      <c r="A89" s="75"/>
      <c r="B89" s="34"/>
      <c r="C89" s="34"/>
      <c r="F89" s="34"/>
    </row>
    <row r="90" spans="1:7" x14ac:dyDescent="0.25">
      <c r="B90" s="140"/>
      <c r="C90" s="136"/>
      <c r="D90" s="138"/>
      <c r="E90" s="140"/>
      <c r="F90" s="139"/>
      <c r="G90" s="140"/>
    </row>
    <row r="91" spans="1:7" x14ac:dyDescent="0.25">
      <c r="B91" s="92"/>
      <c r="C91" s="141"/>
      <c r="E91" s="92"/>
      <c r="F91" s="34"/>
      <c r="G91" s="92"/>
    </row>
    <row r="92" spans="1:7" x14ac:dyDescent="0.25">
      <c r="B92" s="92"/>
      <c r="C92" s="141"/>
      <c r="E92" s="92"/>
      <c r="F92" s="34"/>
      <c r="G92" s="92"/>
    </row>
  </sheetData>
  <mergeCells count="5">
    <mergeCell ref="B1:E1"/>
    <mergeCell ref="A2:F2"/>
    <mergeCell ref="C3:F3"/>
    <mergeCell ref="B51:G51"/>
    <mergeCell ref="B52:G52"/>
  </mergeCells>
  <pageMargins left="0.3515625" right="0.421875" top="0.35" bottom="0.3" header="0.3" footer="0.3"/>
  <pageSetup scale="7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93"/>
  <sheetViews>
    <sheetView tabSelected="1" view="pageLayout" zoomScaleNormal="100" workbookViewId="0">
      <selection activeCell="B41" sqref="B41"/>
    </sheetView>
  </sheetViews>
  <sheetFormatPr defaultColWidth="9.140625" defaultRowHeight="15" x14ac:dyDescent="0.25"/>
  <cols>
    <col min="1" max="1" width="7.5703125" style="2" customWidth="1"/>
    <col min="2" max="2" width="79.28515625" style="57" customWidth="1"/>
    <col min="3" max="3" width="9.7109375" style="59" customWidth="1"/>
    <col min="4" max="4" width="10.28515625" style="71" customWidth="1"/>
    <col min="5" max="5" width="10.140625" style="163" customWidth="1"/>
    <col min="6" max="6" width="12.140625" style="2" customWidth="1"/>
    <col min="7" max="16384" width="9.140625" style="3"/>
  </cols>
  <sheetData>
    <row r="1" spans="1:6" ht="15.75" x14ac:dyDescent="0.25">
      <c r="A1" s="1"/>
      <c r="B1" s="181" t="s">
        <v>0</v>
      </c>
      <c r="C1" s="182"/>
      <c r="D1" s="182"/>
      <c r="E1" s="182"/>
    </row>
    <row r="2" spans="1:6" ht="16.5" x14ac:dyDescent="0.3">
      <c r="A2" s="183" t="s">
        <v>51</v>
      </c>
      <c r="B2" s="184"/>
      <c r="C2" s="184"/>
      <c r="D2" s="184"/>
      <c r="E2" s="184"/>
      <c r="F2" s="184"/>
    </row>
    <row r="3" spans="1:6" ht="16.5" x14ac:dyDescent="0.3">
      <c r="A3" s="4"/>
      <c r="B3" s="5" t="s">
        <v>66</v>
      </c>
      <c r="C3" s="185" t="s">
        <v>65</v>
      </c>
      <c r="D3" s="185"/>
      <c r="E3" s="185"/>
      <c r="F3" s="185"/>
    </row>
    <row r="4" spans="1:6" s="8" customFormat="1" ht="33" x14ac:dyDescent="0.25">
      <c r="A4" s="6" t="s">
        <v>2</v>
      </c>
      <c r="B4" s="7" t="s">
        <v>3</v>
      </c>
      <c r="C4" s="7" t="s">
        <v>4</v>
      </c>
      <c r="D4" s="60" t="s">
        <v>5</v>
      </c>
      <c r="E4" s="166" t="s">
        <v>6</v>
      </c>
      <c r="F4" s="6" t="s">
        <v>7</v>
      </c>
    </row>
    <row r="5" spans="1:6" ht="16.5" x14ac:dyDescent="0.3">
      <c r="A5" s="61">
        <v>1</v>
      </c>
      <c r="B5" s="9" t="s">
        <v>8</v>
      </c>
      <c r="C5" s="10"/>
      <c r="D5" s="62"/>
      <c r="E5" s="152"/>
      <c r="F5" s="11"/>
    </row>
    <row r="6" spans="1:6" ht="16.5" x14ac:dyDescent="0.3">
      <c r="A6" s="63">
        <v>1.01</v>
      </c>
      <c r="B6" s="13" t="s">
        <v>9</v>
      </c>
      <c r="C6" s="14" t="s">
        <v>64</v>
      </c>
      <c r="D6" s="64">
        <v>1</v>
      </c>
      <c r="E6" s="153">
        <v>0</v>
      </c>
      <c r="F6" s="15">
        <f>D6*E6</f>
        <v>0</v>
      </c>
    </row>
    <row r="7" spans="1:6" ht="16.5" x14ac:dyDescent="0.3">
      <c r="A7" s="65"/>
      <c r="B7" s="16" t="s">
        <v>11</v>
      </c>
      <c r="C7" s="17"/>
      <c r="D7" s="66"/>
      <c r="E7" s="154"/>
      <c r="F7" s="18">
        <f>F6</f>
        <v>0</v>
      </c>
    </row>
    <row r="8" spans="1:6" ht="16.5" x14ac:dyDescent="0.3">
      <c r="A8" s="67">
        <v>2</v>
      </c>
      <c r="B8" s="19" t="s">
        <v>12</v>
      </c>
      <c r="C8" s="20"/>
      <c r="D8" s="68"/>
      <c r="E8" s="155"/>
      <c r="F8" s="15"/>
    </row>
    <row r="9" spans="1:6" s="23" customFormat="1" ht="16.5" x14ac:dyDescent="0.3">
      <c r="A9" s="12">
        <v>2.0099999999999998</v>
      </c>
      <c r="B9" s="21" t="s">
        <v>13</v>
      </c>
      <c r="C9" s="22" t="s">
        <v>14</v>
      </c>
      <c r="D9" s="69">
        <f>5*5</f>
        <v>25</v>
      </c>
      <c r="E9" s="156">
        <v>0</v>
      </c>
      <c r="F9" s="15">
        <f>D9*E9</f>
        <v>0</v>
      </c>
    </row>
    <row r="10" spans="1:6" ht="16.5" x14ac:dyDescent="0.3">
      <c r="A10" s="65"/>
      <c r="B10" s="16" t="s">
        <v>15</v>
      </c>
      <c r="C10" s="17"/>
      <c r="D10" s="66"/>
      <c r="E10" s="154"/>
      <c r="F10" s="18">
        <f>F9</f>
        <v>0</v>
      </c>
    </row>
    <row r="11" spans="1:6" ht="16.5" x14ac:dyDescent="0.3">
      <c r="A11" s="70">
        <v>3</v>
      </c>
      <c r="B11" s="19" t="s">
        <v>16</v>
      </c>
      <c r="C11" s="14"/>
      <c r="E11" s="153"/>
      <c r="F11" s="15"/>
    </row>
    <row r="12" spans="1:6" s="34" customFormat="1" ht="16.5" x14ac:dyDescent="0.3">
      <c r="A12" s="29">
        <v>3.01</v>
      </c>
      <c r="B12" s="30" t="s">
        <v>17</v>
      </c>
      <c r="C12" s="31" t="s">
        <v>18</v>
      </c>
      <c r="D12" s="72">
        <v>38.4</v>
      </c>
      <c r="E12" s="157">
        <v>0</v>
      </c>
      <c r="F12" s="33">
        <f t="shared" ref="F12:F19" si="0">D12*E12</f>
        <v>0</v>
      </c>
    </row>
    <row r="13" spans="1:6" s="75" customFormat="1" ht="16.5" x14ac:dyDescent="0.3">
      <c r="A13" s="29">
        <v>3.02</v>
      </c>
      <c r="B13" s="30" t="s">
        <v>19</v>
      </c>
      <c r="C13" s="31" t="s">
        <v>18</v>
      </c>
      <c r="D13" s="74">
        <v>2.5129999999999999</v>
      </c>
      <c r="E13" s="157">
        <v>0</v>
      </c>
      <c r="F13" s="33">
        <f t="shared" si="0"/>
        <v>0</v>
      </c>
    </row>
    <row r="14" spans="1:6" ht="16.5" x14ac:dyDescent="0.3">
      <c r="A14" s="76">
        <v>3.03</v>
      </c>
      <c r="B14" s="27" t="s">
        <v>20</v>
      </c>
      <c r="C14" s="28" t="s">
        <v>14</v>
      </c>
      <c r="D14" s="77">
        <v>15</v>
      </c>
      <c r="E14" s="153">
        <v>0</v>
      </c>
      <c r="F14" s="15">
        <f t="shared" si="0"/>
        <v>0</v>
      </c>
    </row>
    <row r="15" spans="1:6" s="34" customFormat="1" ht="33" x14ac:dyDescent="0.3">
      <c r="A15" s="29">
        <v>3.04</v>
      </c>
      <c r="B15" s="30" t="s">
        <v>21</v>
      </c>
      <c r="C15" s="31" t="s">
        <v>14</v>
      </c>
      <c r="D15" s="78">
        <v>77.900000000000006</v>
      </c>
      <c r="E15" s="158">
        <v>0</v>
      </c>
      <c r="F15" s="33">
        <f t="shared" si="0"/>
        <v>0</v>
      </c>
    </row>
    <row r="16" spans="1:6" ht="33" x14ac:dyDescent="0.25">
      <c r="A16" s="24">
        <v>3.05</v>
      </c>
      <c r="B16" s="25" t="s">
        <v>63</v>
      </c>
      <c r="C16" s="26" t="s">
        <v>14</v>
      </c>
      <c r="D16" s="69">
        <v>41.5</v>
      </c>
      <c r="E16" s="156">
        <v>0</v>
      </c>
      <c r="F16" s="35">
        <f t="shared" si="0"/>
        <v>0</v>
      </c>
    </row>
    <row r="17" spans="1:6" ht="25.15" customHeight="1" x14ac:dyDescent="0.3">
      <c r="A17" s="24">
        <v>3.06</v>
      </c>
      <c r="B17" s="30" t="s">
        <v>52</v>
      </c>
      <c r="C17" s="26" t="s">
        <v>18</v>
      </c>
      <c r="D17" s="78">
        <v>3.6920000000000002</v>
      </c>
      <c r="E17" s="153">
        <v>0</v>
      </c>
      <c r="F17" s="15">
        <f t="shared" si="0"/>
        <v>0</v>
      </c>
    </row>
    <row r="18" spans="1:6" ht="16.5" x14ac:dyDescent="0.25">
      <c r="A18" s="24">
        <v>3.07</v>
      </c>
      <c r="B18" s="25" t="s">
        <v>32</v>
      </c>
      <c r="C18" s="26" t="s">
        <v>24</v>
      </c>
      <c r="D18" s="78">
        <v>320</v>
      </c>
      <c r="E18" s="156">
        <v>0</v>
      </c>
      <c r="F18" s="35">
        <f t="shared" si="0"/>
        <v>0</v>
      </c>
    </row>
    <row r="19" spans="1:6" ht="16.5" x14ac:dyDescent="0.3">
      <c r="A19" s="36">
        <v>3.08</v>
      </c>
      <c r="B19" s="37" t="s">
        <v>25</v>
      </c>
      <c r="C19" s="26" t="s">
        <v>18</v>
      </c>
      <c r="D19" s="69">
        <v>10</v>
      </c>
      <c r="E19" s="156">
        <v>0</v>
      </c>
      <c r="F19" s="15">
        <f t="shared" si="0"/>
        <v>0</v>
      </c>
    </row>
    <row r="20" spans="1:6" ht="16.5" x14ac:dyDescent="0.3">
      <c r="A20" s="65"/>
      <c r="B20" s="16" t="s">
        <v>26</v>
      </c>
      <c r="C20" s="17"/>
      <c r="D20" s="66"/>
      <c r="E20" s="154"/>
      <c r="F20" s="18">
        <f>SUM(F12:F19)</f>
        <v>0</v>
      </c>
    </row>
    <row r="21" spans="1:6" ht="16.5" x14ac:dyDescent="0.3">
      <c r="A21" s="45">
        <v>4</v>
      </c>
      <c r="B21" s="38" t="s">
        <v>27</v>
      </c>
      <c r="C21" s="22"/>
      <c r="D21" s="69"/>
      <c r="E21" s="153"/>
      <c r="F21" s="33"/>
    </row>
    <row r="22" spans="1:6" ht="16.5" x14ac:dyDescent="0.3">
      <c r="A22" s="76">
        <v>4.01</v>
      </c>
      <c r="B22" s="27" t="s">
        <v>28</v>
      </c>
      <c r="C22" s="28" t="s">
        <v>29</v>
      </c>
      <c r="D22" s="79">
        <v>34</v>
      </c>
      <c r="E22" s="153">
        <v>0</v>
      </c>
      <c r="F22" s="15">
        <f>D22*E22</f>
        <v>0</v>
      </c>
    </row>
    <row r="23" spans="1:6" ht="37.15" customHeight="1" x14ac:dyDescent="0.3">
      <c r="A23" s="24">
        <v>4.0199999999999996</v>
      </c>
      <c r="B23" s="25" t="s">
        <v>53</v>
      </c>
      <c r="C23" s="26" t="s">
        <v>14</v>
      </c>
      <c r="D23" s="69">
        <v>61</v>
      </c>
      <c r="E23" s="153">
        <v>0</v>
      </c>
      <c r="F23" s="15">
        <f>D23*E23</f>
        <v>0</v>
      </c>
    </row>
    <row r="24" spans="1:6" ht="33" x14ac:dyDescent="0.3">
      <c r="A24" s="24">
        <v>4.03</v>
      </c>
      <c r="B24" s="25" t="s">
        <v>54</v>
      </c>
      <c r="C24" s="26" t="s">
        <v>18</v>
      </c>
      <c r="D24" s="69">
        <v>1.5</v>
      </c>
      <c r="E24" s="156">
        <v>0</v>
      </c>
      <c r="F24" s="15">
        <f>D24*E24</f>
        <v>0</v>
      </c>
    </row>
    <row r="25" spans="1:6" ht="16.5" x14ac:dyDescent="0.3">
      <c r="A25" s="24">
        <v>4.04</v>
      </c>
      <c r="B25" s="25" t="s">
        <v>32</v>
      </c>
      <c r="C25" s="26" t="s">
        <v>24</v>
      </c>
      <c r="D25" s="78">
        <f>80</f>
        <v>80</v>
      </c>
      <c r="E25" s="153">
        <v>0</v>
      </c>
      <c r="F25" s="15">
        <f>D25*E25</f>
        <v>0</v>
      </c>
    </row>
    <row r="26" spans="1:6" s="23" customFormat="1" ht="63" customHeight="1" x14ac:dyDescent="0.25">
      <c r="A26" s="39">
        <v>4.05</v>
      </c>
      <c r="B26" s="40" t="s">
        <v>33</v>
      </c>
      <c r="C26" s="41" t="s">
        <v>34</v>
      </c>
      <c r="D26" s="80">
        <v>30</v>
      </c>
      <c r="E26" s="159">
        <v>0</v>
      </c>
      <c r="F26" s="42">
        <f>D26*E26</f>
        <v>0</v>
      </c>
    </row>
    <row r="27" spans="1:6" ht="16.5" x14ac:dyDescent="0.3">
      <c r="A27" s="65"/>
      <c r="B27" s="16" t="s">
        <v>35</v>
      </c>
      <c r="C27" s="17"/>
      <c r="D27" s="66"/>
      <c r="E27" s="154"/>
      <c r="F27" s="18">
        <f>SUM(F22:F26)</f>
        <v>0</v>
      </c>
    </row>
    <row r="28" spans="1:6" ht="16.5" x14ac:dyDescent="0.3">
      <c r="A28" s="67">
        <v>5</v>
      </c>
      <c r="B28" s="19" t="s">
        <v>36</v>
      </c>
      <c r="C28" s="28"/>
      <c r="D28" s="79"/>
      <c r="E28" s="153"/>
      <c r="F28" s="15"/>
    </row>
    <row r="29" spans="1:6" s="23" customFormat="1" ht="36" customHeight="1" x14ac:dyDescent="0.25">
      <c r="A29" s="24">
        <v>5.01</v>
      </c>
      <c r="B29" s="25" t="s">
        <v>61</v>
      </c>
      <c r="C29" s="26" t="s">
        <v>14</v>
      </c>
      <c r="D29" s="69">
        <v>108.8</v>
      </c>
      <c r="E29" s="156">
        <v>0</v>
      </c>
      <c r="F29" s="35">
        <f>D29*E29</f>
        <v>0</v>
      </c>
    </row>
    <row r="30" spans="1:6" s="23" customFormat="1" ht="49.5" x14ac:dyDescent="0.3">
      <c r="A30" s="24">
        <v>5.0199999999999996</v>
      </c>
      <c r="B30" s="25" t="s">
        <v>37</v>
      </c>
      <c r="C30" s="26" t="s">
        <v>14</v>
      </c>
      <c r="D30" s="69">
        <v>29.4</v>
      </c>
      <c r="E30" s="156">
        <v>0</v>
      </c>
      <c r="F30" s="15">
        <f>D30*E30</f>
        <v>0</v>
      </c>
    </row>
    <row r="31" spans="1:6" s="23" customFormat="1" ht="49.5" x14ac:dyDescent="0.3">
      <c r="A31" s="24">
        <v>5.03</v>
      </c>
      <c r="B31" s="25" t="s">
        <v>55</v>
      </c>
      <c r="C31" s="26" t="s">
        <v>14</v>
      </c>
      <c r="D31" s="69">
        <f>68.8</f>
        <v>68.8</v>
      </c>
      <c r="E31" s="156">
        <v>0</v>
      </c>
      <c r="F31" s="15">
        <f>D31*E31</f>
        <v>0</v>
      </c>
    </row>
    <row r="32" spans="1:6" s="23" customFormat="1" ht="49.5" x14ac:dyDescent="0.3">
      <c r="A32" s="24">
        <v>5.04</v>
      </c>
      <c r="B32" s="25" t="s">
        <v>56</v>
      </c>
      <c r="C32" s="26" t="s">
        <v>14</v>
      </c>
      <c r="D32" s="69">
        <v>13.5</v>
      </c>
      <c r="E32" s="156">
        <v>0</v>
      </c>
      <c r="F32" s="15">
        <f>D32*E32</f>
        <v>0</v>
      </c>
    </row>
    <row r="33" spans="1:6" s="23" customFormat="1" ht="16.5" x14ac:dyDescent="0.3">
      <c r="A33" s="65"/>
      <c r="B33" s="16" t="s">
        <v>40</v>
      </c>
      <c r="C33" s="17"/>
      <c r="D33" s="66"/>
      <c r="E33" s="154"/>
      <c r="F33" s="43">
        <f>SUM(F29:F32)</f>
        <v>0</v>
      </c>
    </row>
    <row r="34" spans="1:6" ht="16.5" x14ac:dyDescent="0.3">
      <c r="A34" s="81">
        <v>6</v>
      </c>
      <c r="B34" s="44" t="s">
        <v>41</v>
      </c>
      <c r="C34" s="14"/>
      <c r="D34" s="64"/>
      <c r="E34" s="153"/>
      <c r="F34" s="15"/>
    </row>
    <row r="35" spans="1:6" ht="16.5" x14ac:dyDescent="0.3">
      <c r="A35" s="81"/>
      <c r="B35" s="44" t="s">
        <v>42</v>
      </c>
      <c r="C35" s="14"/>
      <c r="D35" s="64"/>
      <c r="E35" s="153"/>
      <c r="F35" s="15"/>
    </row>
    <row r="36" spans="1:6" ht="49.5" x14ac:dyDescent="0.3">
      <c r="A36" s="82">
        <v>6.01</v>
      </c>
      <c r="B36" s="46" t="s">
        <v>57</v>
      </c>
      <c r="C36" s="47" t="s">
        <v>44</v>
      </c>
      <c r="D36" s="83">
        <v>3</v>
      </c>
      <c r="E36" s="160">
        <v>0</v>
      </c>
      <c r="F36" s="48">
        <f>D36*E36</f>
        <v>0</v>
      </c>
    </row>
    <row r="37" spans="1:6" ht="33" x14ac:dyDescent="0.3">
      <c r="A37" s="63">
        <v>6.02</v>
      </c>
      <c r="B37" s="13" t="s">
        <v>45</v>
      </c>
      <c r="C37" s="14" t="s">
        <v>44</v>
      </c>
      <c r="D37" s="79">
        <v>1</v>
      </c>
      <c r="E37" s="153">
        <v>0</v>
      </c>
      <c r="F37" s="15">
        <f t="shared" ref="F37:F43" si="1">D37*E37</f>
        <v>0</v>
      </c>
    </row>
    <row r="38" spans="1:6" ht="16.5" x14ac:dyDescent="0.3">
      <c r="A38" s="63">
        <v>6.03</v>
      </c>
      <c r="B38" s="13" t="s">
        <v>46</v>
      </c>
      <c r="C38" s="14" t="s">
        <v>44</v>
      </c>
      <c r="D38" s="79">
        <v>3</v>
      </c>
      <c r="E38" s="153">
        <v>0</v>
      </c>
      <c r="F38" s="15">
        <f t="shared" si="1"/>
        <v>0</v>
      </c>
    </row>
    <row r="39" spans="1:6" ht="33" x14ac:dyDescent="0.3">
      <c r="A39" s="63">
        <v>6.04</v>
      </c>
      <c r="B39" s="13" t="s">
        <v>58</v>
      </c>
      <c r="C39" s="14" t="s">
        <v>29</v>
      </c>
      <c r="D39" s="79">
        <v>10</v>
      </c>
      <c r="E39" s="153">
        <v>0</v>
      </c>
      <c r="F39" s="15">
        <f t="shared" si="1"/>
        <v>0</v>
      </c>
    </row>
    <row r="40" spans="1:6" ht="33" x14ac:dyDescent="0.3">
      <c r="A40" s="63">
        <v>6.05</v>
      </c>
      <c r="B40" s="134" t="s">
        <v>69</v>
      </c>
      <c r="C40" s="14" t="s">
        <v>44</v>
      </c>
      <c r="D40" s="79">
        <v>1</v>
      </c>
      <c r="E40" s="153">
        <v>0</v>
      </c>
      <c r="F40" s="15">
        <f t="shared" si="1"/>
        <v>0</v>
      </c>
    </row>
    <row r="41" spans="1:6" ht="99" x14ac:dyDescent="0.3">
      <c r="A41" s="63">
        <v>6.06</v>
      </c>
      <c r="B41" s="49" t="s">
        <v>71</v>
      </c>
      <c r="C41" s="14" t="s">
        <v>10</v>
      </c>
      <c r="D41" s="79">
        <v>1</v>
      </c>
      <c r="E41" s="153">
        <v>0</v>
      </c>
      <c r="F41" s="15">
        <f t="shared" si="1"/>
        <v>0</v>
      </c>
    </row>
    <row r="42" spans="1:6" ht="16.5" x14ac:dyDescent="0.3">
      <c r="A42" s="63">
        <v>6.07</v>
      </c>
      <c r="B42" s="13" t="s">
        <v>48</v>
      </c>
      <c r="C42" s="14" t="s">
        <v>44</v>
      </c>
      <c r="D42" s="79">
        <v>1</v>
      </c>
      <c r="E42" s="153">
        <v>0</v>
      </c>
      <c r="F42" s="15">
        <f t="shared" si="1"/>
        <v>0</v>
      </c>
    </row>
    <row r="43" spans="1:6" ht="33" x14ac:dyDescent="0.3">
      <c r="A43" s="63">
        <v>6.08</v>
      </c>
      <c r="B43" s="13" t="s">
        <v>59</v>
      </c>
      <c r="C43" s="14" t="s">
        <v>44</v>
      </c>
      <c r="D43" s="79">
        <v>1</v>
      </c>
      <c r="E43" s="153">
        <v>0</v>
      </c>
      <c r="F43" s="15">
        <f t="shared" si="1"/>
        <v>0</v>
      </c>
    </row>
    <row r="44" spans="1:6" ht="16.5" x14ac:dyDescent="0.3">
      <c r="A44" s="65"/>
      <c r="B44" s="16" t="s">
        <v>49</v>
      </c>
      <c r="C44" s="17"/>
      <c r="D44" s="84"/>
      <c r="E44" s="154"/>
      <c r="F44" s="18">
        <f>SUM(F36:F43)</f>
        <v>0</v>
      </c>
    </row>
    <row r="45" spans="1:6" ht="16.5" x14ac:dyDescent="0.3">
      <c r="A45" s="52"/>
      <c r="B45" s="50" t="s">
        <v>50</v>
      </c>
      <c r="C45" s="51"/>
      <c r="D45" s="85"/>
      <c r="E45" s="161"/>
      <c r="F45" s="52">
        <f>SUM(F7+F10+F20+F27+F33+F44)</f>
        <v>0</v>
      </c>
    </row>
    <row r="46" spans="1:6" s="55" customFormat="1" x14ac:dyDescent="0.25">
      <c r="A46" s="56"/>
      <c r="B46" s="53"/>
      <c r="C46" s="54"/>
      <c r="D46" s="86"/>
      <c r="E46" s="162"/>
      <c r="F46" s="56"/>
    </row>
    <row r="47" spans="1:6" x14ac:dyDescent="0.25">
      <c r="C47" s="58"/>
      <c r="D47" s="87"/>
    </row>
    <row r="48" spans="1:6" x14ac:dyDescent="0.25">
      <c r="C48" s="58"/>
      <c r="D48" s="87"/>
    </row>
    <row r="52" spans="1:7" ht="16.5" x14ac:dyDescent="0.3">
      <c r="B52" s="183"/>
      <c r="C52" s="184"/>
      <c r="D52" s="184"/>
      <c r="E52" s="184"/>
      <c r="F52" s="184"/>
      <c r="G52" s="184"/>
    </row>
    <row r="53" spans="1:7" ht="16.5" x14ac:dyDescent="0.3">
      <c r="B53" s="183"/>
      <c r="C53" s="184"/>
      <c r="D53" s="184"/>
      <c r="E53" s="184"/>
      <c r="F53" s="184"/>
      <c r="G53" s="184"/>
    </row>
    <row r="54" spans="1:7" x14ac:dyDescent="0.25">
      <c r="A54" s="3"/>
      <c r="B54" s="3"/>
      <c r="C54" s="3"/>
      <c r="D54" s="88"/>
      <c r="F54" s="3"/>
    </row>
    <row r="55" spans="1:7" x14ac:dyDescent="0.25">
      <c r="A55" s="3"/>
      <c r="B55" s="3"/>
      <c r="C55" s="3"/>
      <c r="D55" s="88"/>
      <c r="F55" s="3"/>
    </row>
    <row r="56" spans="1:7" x14ac:dyDescent="0.25">
      <c r="A56" s="3"/>
      <c r="B56" s="3"/>
      <c r="C56" s="3"/>
      <c r="D56" s="88"/>
      <c r="F56" s="3"/>
    </row>
    <row r="57" spans="1:7" x14ac:dyDescent="0.25">
      <c r="A57" s="3"/>
      <c r="B57" s="3"/>
      <c r="C57" s="3"/>
      <c r="D57" s="88"/>
      <c r="F57" s="3"/>
    </row>
    <row r="58" spans="1:7" x14ac:dyDescent="0.25">
      <c r="A58" s="3"/>
      <c r="B58" s="3"/>
      <c r="C58" s="3"/>
      <c r="D58" s="88"/>
      <c r="F58" s="3"/>
    </row>
    <row r="59" spans="1:7" x14ac:dyDescent="0.25">
      <c r="A59" s="3"/>
      <c r="B59" s="3"/>
      <c r="C59" s="3"/>
      <c r="D59" s="88"/>
      <c r="F59" s="3"/>
    </row>
    <row r="60" spans="1:7" x14ac:dyDescent="0.25">
      <c r="A60" s="3"/>
      <c r="B60" s="3"/>
      <c r="C60" s="3"/>
      <c r="D60" s="88"/>
      <c r="F60" s="3"/>
    </row>
    <row r="61" spans="1:7" x14ac:dyDescent="0.25">
      <c r="A61" s="3"/>
      <c r="B61" s="3"/>
      <c r="C61" s="3"/>
      <c r="D61" s="88"/>
      <c r="F61" s="3"/>
    </row>
    <row r="62" spans="1:7" x14ac:dyDescent="0.25">
      <c r="A62" s="3"/>
      <c r="B62" s="3"/>
      <c r="C62" s="3"/>
      <c r="D62" s="88"/>
      <c r="F62" s="3"/>
    </row>
    <row r="63" spans="1:7" x14ac:dyDescent="0.25">
      <c r="A63" s="3"/>
      <c r="B63" s="3"/>
      <c r="C63" s="3"/>
      <c r="D63" s="88"/>
      <c r="F63" s="3"/>
    </row>
    <row r="64" spans="1:7" x14ac:dyDescent="0.25">
      <c r="A64" s="3"/>
      <c r="B64" s="3"/>
      <c r="C64" s="3"/>
      <c r="D64" s="88"/>
      <c r="F64" s="3"/>
    </row>
    <row r="65" spans="1:6" x14ac:dyDescent="0.25">
      <c r="A65" s="3"/>
      <c r="B65" s="3"/>
      <c r="C65" s="3"/>
      <c r="D65" s="88"/>
      <c r="F65" s="3"/>
    </row>
    <row r="66" spans="1:6" x14ac:dyDescent="0.25">
      <c r="A66" s="3"/>
      <c r="B66" s="3"/>
      <c r="C66" s="3"/>
      <c r="D66" s="88"/>
      <c r="F66" s="3"/>
    </row>
    <row r="67" spans="1:6" x14ac:dyDescent="0.25">
      <c r="A67" s="3"/>
      <c r="B67" s="3"/>
      <c r="C67" s="3"/>
      <c r="D67" s="88"/>
      <c r="F67" s="3"/>
    </row>
    <row r="68" spans="1:6" x14ac:dyDescent="0.25">
      <c r="A68" s="3"/>
      <c r="B68" s="3"/>
      <c r="C68" s="3"/>
      <c r="D68" s="88"/>
      <c r="F68" s="3"/>
    </row>
    <row r="69" spans="1:6" x14ac:dyDescent="0.25">
      <c r="A69" s="3"/>
      <c r="B69" s="3"/>
      <c r="C69" s="3"/>
      <c r="D69" s="88"/>
      <c r="F69" s="3"/>
    </row>
    <row r="70" spans="1:6" x14ac:dyDescent="0.25">
      <c r="A70" s="3"/>
      <c r="B70" s="3"/>
      <c r="C70" s="3"/>
      <c r="D70" s="88"/>
      <c r="F70" s="3"/>
    </row>
    <row r="71" spans="1:6" x14ac:dyDescent="0.25">
      <c r="A71" s="3"/>
      <c r="B71" s="3"/>
      <c r="C71" s="3"/>
      <c r="D71" s="88"/>
      <c r="F71" s="3"/>
    </row>
    <row r="72" spans="1:6" x14ac:dyDescent="0.25">
      <c r="A72" s="3"/>
      <c r="B72" s="3"/>
      <c r="C72" s="3"/>
      <c r="D72" s="88"/>
      <c r="F72" s="3"/>
    </row>
    <row r="73" spans="1:6" x14ac:dyDescent="0.25">
      <c r="A73" s="3"/>
      <c r="B73" s="3"/>
      <c r="C73" s="3"/>
      <c r="D73" s="88"/>
      <c r="F73" s="3"/>
    </row>
    <row r="74" spans="1:6" x14ac:dyDescent="0.25">
      <c r="A74" s="3"/>
      <c r="B74" s="3"/>
      <c r="C74" s="3"/>
      <c r="D74" s="88"/>
      <c r="F74" s="3"/>
    </row>
    <row r="75" spans="1:6" x14ac:dyDescent="0.25">
      <c r="A75" s="3"/>
      <c r="B75" s="3"/>
      <c r="C75" s="3"/>
      <c r="D75" s="88"/>
      <c r="F75" s="3"/>
    </row>
    <row r="76" spans="1:6" x14ac:dyDescent="0.25">
      <c r="A76" s="3"/>
      <c r="B76" s="3"/>
      <c r="C76" s="3"/>
      <c r="D76" s="88"/>
      <c r="F76" s="3"/>
    </row>
    <row r="77" spans="1:6" x14ac:dyDescent="0.25">
      <c r="A77" s="3"/>
      <c r="B77" s="3"/>
      <c r="C77" s="3"/>
      <c r="D77" s="88"/>
      <c r="F77" s="3"/>
    </row>
    <row r="78" spans="1:6" x14ac:dyDescent="0.25">
      <c r="A78" s="3"/>
      <c r="B78" s="3"/>
      <c r="C78" s="3"/>
      <c r="D78" s="88"/>
      <c r="F78" s="3"/>
    </row>
    <row r="79" spans="1:6" x14ac:dyDescent="0.25">
      <c r="A79" s="3"/>
      <c r="B79" s="3"/>
      <c r="C79" s="3"/>
      <c r="D79" s="88"/>
      <c r="F79" s="3"/>
    </row>
    <row r="80" spans="1:6" x14ac:dyDescent="0.25">
      <c r="A80" s="3"/>
      <c r="B80" s="3"/>
      <c r="C80" s="3"/>
      <c r="D80" s="88"/>
      <c r="F80" s="3"/>
    </row>
    <row r="81" spans="1:7" x14ac:dyDescent="0.25">
      <c r="A81" s="3"/>
      <c r="B81" s="3"/>
      <c r="C81" s="3"/>
      <c r="D81" s="88"/>
      <c r="F81" s="3"/>
    </row>
    <row r="82" spans="1:7" x14ac:dyDescent="0.25">
      <c r="A82" s="3"/>
      <c r="B82" s="3"/>
      <c r="C82" s="3"/>
      <c r="D82" s="88"/>
      <c r="F82" s="3"/>
    </row>
    <row r="83" spans="1:7" x14ac:dyDescent="0.25">
      <c r="A83" s="3"/>
      <c r="B83" s="3"/>
      <c r="C83" s="3"/>
      <c r="D83" s="88"/>
      <c r="F83" s="3"/>
    </row>
    <row r="84" spans="1:7" x14ac:dyDescent="0.25">
      <c r="A84" s="3"/>
      <c r="B84" s="3"/>
      <c r="C84" s="3"/>
      <c r="D84" s="88"/>
      <c r="F84" s="3"/>
    </row>
    <row r="85" spans="1:7" x14ac:dyDescent="0.25">
      <c r="A85" s="3"/>
      <c r="B85" s="3"/>
      <c r="C85" s="3"/>
      <c r="D85" s="88"/>
      <c r="F85" s="3"/>
    </row>
    <row r="86" spans="1:7" x14ac:dyDescent="0.25">
      <c r="A86" s="3"/>
      <c r="B86" s="3"/>
      <c r="C86" s="3"/>
      <c r="D86" s="88"/>
      <c r="F86" s="3"/>
    </row>
    <row r="87" spans="1:7" x14ac:dyDescent="0.25">
      <c r="A87" s="3"/>
      <c r="B87" s="3"/>
      <c r="C87" s="3"/>
      <c r="D87" s="88"/>
      <c r="F87" s="3"/>
    </row>
    <row r="88" spans="1:7" x14ac:dyDescent="0.25">
      <c r="A88" s="3"/>
      <c r="B88" s="3"/>
      <c r="C88" s="3"/>
      <c r="D88" s="88"/>
      <c r="F88" s="3"/>
    </row>
    <row r="89" spans="1:7" x14ac:dyDescent="0.25">
      <c r="A89" s="3"/>
      <c r="B89" s="3"/>
      <c r="C89" s="3"/>
      <c r="D89" s="88"/>
      <c r="F89" s="3"/>
    </row>
    <row r="90" spans="1:7" x14ac:dyDescent="0.25">
      <c r="A90" s="3"/>
      <c r="B90" s="3"/>
      <c r="C90" s="3"/>
      <c r="D90" s="88"/>
      <c r="F90" s="3"/>
    </row>
    <row r="91" spans="1:7" x14ac:dyDescent="0.25">
      <c r="B91" s="56"/>
      <c r="C91" s="53"/>
      <c r="D91" s="89"/>
      <c r="E91" s="164"/>
      <c r="F91" s="55"/>
      <c r="G91" s="56"/>
    </row>
    <row r="92" spans="1:7" x14ac:dyDescent="0.25">
      <c r="B92" s="2"/>
      <c r="C92" s="57"/>
      <c r="D92" s="90"/>
      <c r="E92" s="165"/>
      <c r="F92" s="3"/>
      <c r="G92" s="2"/>
    </row>
    <row r="93" spans="1:7" x14ac:dyDescent="0.25">
      <c r="B93" s="2"/>
      <c r="C93" s="57"/>
      <c r="D93" s="90"/>
      <c r="E93" s="165"/>
      <c r="F93" s="3"/>
      <c r="G93" s="2"/>
    </row>
  </sheetData>
  <mergeCells count="5">
    <mergeCell ref="B1:E1"/>
    <mergeCell ref="A2:F2"/>
    <mergeCell ref="C3:F3"/>
    <mergeCell ref="B52:G52"/>
    <mergeCell ref="B53:G53"/>
  </mergeCells>
  <pageMargins left="0.34375" right="0.375" top="0.24374999999999999" bottom="4.3749999999999997E-2" header="0.3" footer="0.3"/>
  <pageSetup scale="7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Boys</vt:lpstr>
      <vt:lpstr>Girls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Lenovo</cp:lastModifiedBy>
  <cp:lastPrinted>2020-10-02T07:04:10Z</cp:lastPrinted>
  <dcterms:created xsi:type="dcterms:W3CDTF">2019-04-29T06:13:24Z</dcterms:created>
  <dcterms:modified xsi:type="dcterms:W3CDTF">2020-10-09T09:20:26Z</dcterms:modified>
</cp:coreProperties>
</file>