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ROG\Downloads\"/>
    </mc:Choice>
  </mc:AlternateContent>
  <xr:revisionPtr revIDLastSave="0" documentId="13_ncr:1_{1311C772-4458-4465-B7FC-1F26A99E2C26}" xr6:coauthVersionLast="47" xr6:coauthVersionMax="47" xr10:uidLastSave="{00000000-0000-0000-0000-000000000000}"/>
  <bookViews>
    <workbookView xWindow="-98" yWindow="-98" windowWidth="19396" windowHeight="10395" tabRatio="949" activeTab="3" xr2:uid="{00000000-000D-0000-FFFF-FFFF00000000}"/>
  </bookViews>
  <sheets>
    <sheet name="Bill No. 2 Main Building" sheetId="14" r:id="rId1"/>
    <sheet name="BILL NO. 2 Summary " sheetId="15" r:id="rId2"/>
    <sheet name="BILL NO.3 PC &amp; PROV SUMS" sheetId="11" r:id="rId3"/>
    <sheet name=" Final Summary" sheetId="12" r:id="rId4"/>
  </sheets>
  <definedNames>
    <definedName name="_xlnm.Print_Area" localSheetId="3">' Final Summary'!$A$1:$F$45</definedName>
    <definedName name="_xlnm.Print_Area" localSheetId="0">'Bill No. 2 Main Building'!$A$1:$H$335</definedName>
    <definedName name="_xlnm.Print_Area" localSheetId="1">'BILL NO. 2 Summary '!$A$1:$H$49</definedName>
    <definedName name="_xlnm.Print_Area" localSheetId="2">'BILL NO.3 PC &amp; PROV SUMS'!$A$1:$I$46</definedName>
    <definedName name="_xlnm.Print_Titles" localSheetId="3">' Final Summary'!$1:$1</definedName>
    <definedName name="_xlnm.Print_Titles" localSheetId="0">'Bill No. 2 Main Building'!$1:$1</definedName>
    <definedName name="_xlnm.Print_Titles" localSheetId="2">'BILL NO.3 PC &amp; PROV SUMS'!$1:$1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2" l="1"/>
  <c r="F18" i="12"/>
  <c r="F15" i="12"/>
  <c r="I46" i="11"/>
  <c r="I11" i="11"/>
  <c r="H49" i="15"/>
  <c r="H46" i="15"/>
  <c r="H40" i="15"/>
  <c r="H25" i="15"/>
  <c r="H23" i="15"/>
  <c r="H21" i="15"/>
  <c r="H19" i="15"/>
  <c r="H17" i="15"/>
  <c r="H15" i="15"/>
  <c r="H13" i="15"/>
  <c r="H335" i="14"/>
  <c r="H322" i="14"/>
  <c r="H318" i="14"/>
  <c r="H315" i="14"/>
  <c r="H313" i="14"/>
  <c r="H303" i="14"/>
  <c r="H288" i="14"/>
  <c r="H286" i="14"/>
  <c r="H276" i="14"/>
  <c r="H274" i="14"/>
  <c r="H272" i="14"/>
  <c r="H270" i="14"/>
  <c r="H267" i="14"/>
  <c r="H265" i="14"/>
  <c r="H262" i="14"/>
  <c r="H258" i="14"/>
  <c r="H251" i="14"/>
  <c r="H249" i="14"/>
  <c r="H248" i="14"/>
  <c r="H246" i="14"/>
  <c r="H244" i="14"/>
  <c r="H242" i="14"/>
  <c r="H238" i="14"/>
  <c r="H236" i="14"/>
  <c r="H234" i="14"/>
  <c r="H232" i="14"/>
  <c r="H230" i="14"/>
  <c r="H228" i="14"/>
  <c r="H226" i="14"/>
  <c r="H224" i="14"/>
  <c r="H212" i="14"/>
  <c r="H209" i="14"/>
  <c r="H205" i="14"/>
  <c r="H200" i="14"/>
  <c r="H192" i="14"/>
  <c r="H190" i="14"/>
  <c r="H184" i="14"/>
  <c r="H175" i="14"/>
  <c r="H159" i="14"/>
  <c r="H157" i="14"/>
  <c r="H149" i="14"/>
  <c r="H147" i="14"/>
  <c r="H146" i="14"/>
  <c r="H140" i="14"/>
  <c r="H138" i="14"/>
  <c r="H136" i="14"/>
  <c r="H127" i="14"/>
  <c r="H109" i="14"/>
  <c r="H107" i="14"/>
  <c r="H105" i="14"/>
  <c r="H95" i="14"/>
  <c r="H93" i="14"/>
  <c r="H90" i="14"/>
  <c r="H88" i="14"/>
  <c r="H86" i="14"/>
  <c r="H84" i="14"/>
  <c r="H79" i="14"/>
  <c r="H70" i="14"/>
  <c r="H67" i="14"/>
  <c r="H65" i="14"/>
  <c r="H63" i="14"/>
  <c r="H59" i="14"/>
  <c r="H57" i="14"/>
  <c r="H55" i="14"/>
  <c r="H53" i="14"/>
  <c r="H50" i="14"/>
  <c r="H48" i="14"/>
  <c r="H44" i="14"/>
  <c r="H41" i="14"/>
  <c r="H38" i="14"/>
  <c r="H36" i="14"/>
  <c r="H34" i="14"/>
  <c r="H30" i="14"/>
  <c r="H28" i="14"/>
  <c r="H26" i="14"/>
  <c r="H24" i="14"/>
  <c r="H22" i="14"/>
  <c r="H20" i="14"/>
  <c r="H18" i="14"/>
  <c r="H16" i="14"/>
  <c r="H14" i="14"/>
</calcChain>
</file>

<file path=xl/sharedStrings.xml><?xml version="1.0" encoding="utf-8"?>
<sst xmlns="http://schemas.openxmlformats.org/spreadsheetml/2006/main" count="348" uniqueCount="205">
  <si>
    <t>ITEM No.</t>
  </si>
  <si>
    <t>DESCRIPTION</t>
  </si>
  <si>
    <t>UNIT</t>
  </si>
  <si>
    <t>QUANTITY</t>
  </si>
  <si>
    <t>USD</t>
  </si>
  <si>
    <t>BILL NO. 2</t>
  </si>
  <si>
    <t>MARKET STORE</t>
  </si>
  <si>
    <t>ELEMENT A</t>
  </si>
  <si>
    <t>SUBSTRUCTURES</t>
  </si>
  <si>
    <t>(ALL PROVISIONAL)</t>
  </si>
  <si>
    <t>A.</t>
  </si>
  <si>
    <t>Allow for planking and strutting to sides of excavations.</t>
  </si>
  <si>
    <t>Item</t>
  </si>
  <si>
    <t>B.</t>
  </si>
  <si>
    <t>Allow for keeping excavations free from all spring and running water</t>
  </si>
  <si>
    <t>C.</t>
  </si>
  <si>
    <t>Excavate oversite to remove vegetable soil average 150mm deep and cart away.</t>
  </si>
  <si>
    <t>m2</t>
  </si>
  <si>
    <t>D.</t>
  </si>
  <si>
    <t>Allow for excavation commencing from redced level to a depth over 1.0m but n.e. 1.5m deep.</t>
  </si>
  <si>
    <t>m3</t>
  </si>
  <si>
    <t>E.</t>
  </si>
  <si>
    <t>Excavate foundation trench in compacted fill commencing at reduced level and not exceeding 1.50m deep.</t>
  </si>
  <si>
    <t>F.</t>
  </si>
  <si>
    <r>
      <rPr>
        <sz val="12"/>
        <rFont val="Times New Roman"/>
        <charset val="134"/>
      </rPr>
      <t xml:space="preserve">Do. </t>
    </r>
    <r>
      <rPr>
        <u/>
        <sz val="12"/>
        <rFont val="Times New Roman"/>
        <charset val="134"/>
      </rPr>
      <t>but</t>
    </r>
    <r>
      <rPr>
        <sz val="12"/>
        <rFont val="Times New Roman"/>
        <charset val="134"/>
      </rPr>
      <t xml:space="preserve"> column base</t>
    </r>
  </si>
  <si>
    <t>G.</t>
  </si>
  <si>
    <t>Extra over excavation for excavating in rock.</t>
  </si>
  <si>
    <t>H.</t>
  </si>
  <si>
    <t>Remove surplus excavated material from site</t>
  </si>
  <si>
    <t>I.</t>
  </si>
  <si>
    <t>Return, fill in and ram selected excavated material around foundations</t>
  </si>
  <si>
    <t>Selected hardcore</t>
  </si>
  <si>
    <t>J.</t>
  </si>
  <si>
    <t>Filling in making up levels under floors, spread levelled, well rammed and consolidated in 150mm layers.</t>
  </si>
  <si>
    <t>K.</t>
  </si>
  <si>
    <t>300mm Bed  spread, levelled, well rammed and consolidated and blinded with 50mm thick murram, quarry dust or sand to receive damp proof membrane (measured separately)</t>
  </si>
  <si>
    <t>L.</t>
  </si>
  <si>
    <t>Approved insecticide treatment</t>
  </si>
  <si>
    <t>Total Carried to Collection</t>
  </si>
  <si>
    <t>1000 Gauge approved polythene sheeting laid on blinded hardcore (measured separately) as damp proof membrane with welted laps (measured net-no allowance made for laps)</t>
  </si>
  <si>
    <t>Plain concrete (1:3:6)</t>
  </si>
  <si>
    <t>50mm  blinding under strip foundations.</t>
  </si>
  <si>
    <r>
      <rPr>
        <sz val="12"/>
        <rFont val="Times New Roman"/>
        <charset val="134"/>
      </rPr>
      <t xml:space="preserve">Do. </t>
    </r>
    <r>
      <rPr>
        <u/>
        <sz val="12"/>
        <rFont val="Times New Roman"/>
        <charset val="134"/>
      </rPr>
      <t>but</t>
    </r>
    <r>
      <rPr>
        <sz val="12"/>
        <rFont val="Times New Roman"/>
        <charset val="134"/>
      </rPr>
      <t xml:space="preserve"> column bases.</t>
    </r>
  </si>
  <si>
    <t>Strip foundations.</t>
  </si>
  <si>
    <t>Column bases</t>
  </si>
  <si>
    <t>Columns</t>
  </si>
  <si>
    <t>150mm Bed laid on damp proof membrane (measured separately) in bays not exceeding 50 square metres including formwork to edge of bays.</t>
  </si>
  <si>
    <t>Ribbed steel bar reinforcement to B.S 4461 and K.S. ISO 6935-2:2007</t>
  </si>
  <si>
    <t>Assorted bar reinforcement sizes to foundations.</t>
  </si>
  <si>
    <t>Kg.</t>
  </si>
  <si>
    <t>Do. (column bases)</t>
  </si>
  <si>
    <t>Do. (columns)</t>
  </si>
  <si>
    <t>Steel wire fabric mesh reinforcement to B.S. 4483 Ref: A142 and K.S. 02-18:1976 in concrete bed (measured net, no allowance made for minimum 225mm laps) including all necessary tying and supporting  (floor bed).</t>
  </si>
  <si>
    <t>Sawn formwork</t>
  </si>
  <si>
    <t>Sides of foundations.</t>
  </si>
  <si>
    <t>Sides of column bases</t>
  </si>
  <si>
    <t>Sides of columns</t>
  </si>
  <si>
    <t>Edge of bed 150 - 225mm high.</t>
  </si>
  <si>
    <t>m</t>
  </si>
  <si>
    <t xml:space="preserve">200mm Approved load bearing (7N/mm2) local stone walling in cement sand mortar (1:3) </t>
  </si>
  <si>
    <t>COLLECTION</t>
  </si>
  <si>
    <t xml:space="preserve"> Brought forward from Page No.  2/1</t>
  </si>
  <si>
    <t xml:space="preserve">      "            "         "        "     "     2/2</t>
  </si>
  <si>
    <t xml:space="preserve">      "            "         "        "     "     2/3</t>
  </si>
  <si>
    <t>TOTAL AMOUNT OF ELEMENT  A  CARRIED TO SUMMARY AT END OF BILL NO. 2</t>
  </si>
  <si>
    <t>ELEMENT B</t>
  </si>
  <si>
    <t>SUPER STRUCTURE</t>
  </si>
  <si>
    <t>Insitu Vibrated reinforced concrete (Class 25/20) Cement class to be Cem 42.5) in:</t>
  </si>
  <si>
    <t>Columns.</t>
  </si>
  <si>
    <t>150mm thick concrete floor bed</t>
  </si>
  <si>
    <t>C</t>
  </si>
  <si>
    <t>Ring Beam 200x200mm</t>
  </si>
  <si>
    <t>Ribbed steel bar reinforcement to B.S 4461 and K.S. ISO 6935-2:2007 (All Provisional).</t>
  </si>
  <si>
    <t>D</t>
  </si>
  <si>
    <t>Assorted bar reinforcement sizes to columns</t>
  </si>
  <si>
    <t>E</t>
  </si>
  <si>
    <t>Beams</t>
  </si>
  <si>
    <t>F</t>
  </si>
  <si>
    <t>Gutters</t>
  </si>
  <si>
    <t>N/A</t>
  </si>
  <si>
    <t>G</t>
  </si>
  <si>
    <t>Sides of columns.</t>
  </si>
  <si>
    <t>H</t>
  </si>
  <si>
    <t>Sides and soffits of beams.</t>
  </si>
  <si>
    <t>TOTAL AMOUNT OF ELEMENT  B  CARRIED TO SUMMARY AT END OF BILL NO. 2</t>
  </si>
  <si>
    <t>ELEMENT C</t>
  </si>
  <si>
    <t xml:space="preserve">EXTERNAL AND INTERNAL WALLS </t>
  </si>
  <si>
    <t>Precast concrete (Class 25) bedded, jointed and pointed in gauged mortar</t>
  </si>
  <si>
    <t>150 x 200mm Lintol reinforced with and including three 10mm ribbed steel bars hooked at ends</t>
  </si>
  <si>
    <t>Approved machine cut masonry walling in gauged mortar.</t>
  </si>
  <si>
    <t>B</t>
  </si>
  <si>
    <t xml:space="preserve">150mm Thick internal walling, reinforced </t>
  </si>
  <si>
    <t xml:space="preserve">150mm Thick external walling. </t>
  </si>
  <si>
    <t>Damp proof as before</t>
  </si>
  <si>
    <t>150mm Wide.</t>
  </si>
  <si>
    <r>
      <rPr>
        <sz val="12"/>
        <rFont val="Times New Roman"/>
        <charset val="134"/>
      </rPr>
      <t xml:space="preserve">No. 16 B.W.G Hoop iron fixing clamp 25mm wide x 450mm girth once bent and tucked to inner face of formwork, one end cast into concrete and the other end afterwards straightened and built into joints of walling </t>
    </r>
    <r>
      <rPr>
        <u/>
        <sz val="12"/>
        <rFont val="Times New Roman"/>
        <charset val="134"/>
      </rPr>
      <t>(Provisional).</t>
    </r>
  </si>
  <si>
    <t>No.</t>
  </si>
  <si>
    <t>Precast Concrete louvered window vents</t>
  </si>
  <si>
    <t>150mm thick</t>
  </si>
  <si>
    <t>`</t>
  </si>
  <si>
    <t>TOTAL AMOUNT OF ELEMENT  C  CARRIED TO SUMMARY AT END OF BILL NO. 2</t>
  </si>
  <si>
    <t>ELEMENT  D</t>
  </si>
  <si>
    <t>ROOF FINISHES AND RAINWATER DISPOSAL</t>
  </si>
  <si>
    <t>Roof Finishes</t>
  </si>
  <si>
    <t>Box profile IT5 RESINCOT roofing sheets gauge 28 and include fixing J bolts and paint in:</t>
  </si>
  <si>
    <t>A</t>
  </si>
  <si>
    <t>Gauge 28 prepainted IT5 iron sheets roof covering as manufactured by Mabati Rolling Mills ltd or other equal and approved manufacturers including roofing weatherbolts, 300mm side laps and 150mm end laps and welding.</t>
  </si>
  <si>
    <t>SM</t>
  </si>
  <si>
    <t>Ditto 28 gauge roof ridge cap</t>
  </si>
  <si>
    <t>250 x 250mm Mild steel gutter fised with galvanised clips</t>
  </si>
  <si>
    <t>60x60x4mmx4.43kg/lm externals chords</t>
  </si>
  <si>
    <t>Kg</t>
  </si>
  <si>
    <t>20x20x1.5mm x 0.87kg/lm purlins</t>
  </si>
  <si>
    <t xml:space="preserve">40x40x3mm x 3.48kg/lm bracing internals </t>
  </si>
  <si>
    <t xml:space="preserve">T12 dia anti sag rods </t>
  </si>
  <si>
    <r>
      <rPr>
        <sz val="12"/>
        <rFont val="Times New Roman"/>
        <charset val="134"/>
      </rPr>
      <t>Dress roofing around 100mm diameter rainwater outlet (</t>
    </r>
    <r>
      <rPr>
        <u/>
        <sz val="12"/>
        <rFont val="Times New Roman"/>
        <charset val="134"/>
      </rPr>
      <t>Provisional).</t>
    </r>
  </si>
  <si>
    <t>28 Gauge galvanized sheet mild steel (All Provisional)</t>
  </si>
  <si>
    <t>J</t>
  </si>
  <si>
    <t>100mm Diameter down pipe with welded joints fixed to masonry or concrete with and including approved brackets.</t>
  </si>
  <si>
    <t>K</t>
  </si>
  <si>
    <t>Extra for shoe.</t>
  </si>
  <si>
    <t>L</t>
  </si>
  <si>
    <t>Extra for swanneck 600mm projection.</t>
  </si>
  <si>
    <t>M</t>
  </si>
  <si>
    <t>Prepare, touch up primer and apply one undercoat and two gloss finishing coats of 'Crown Paints Solo' or other equal and approved oil paint on general surfaces of structural steelwork internally.</t>
  </si>
  <si>
    <t>TOTAL AMOUNT OF ELEMENT  D CARRIED TO SUMMARY AT END OF BILL NO. 2</t>
  </si>
  <si>
    <t>ELEMENT  E</t>
  </si>
  <si>
    <t>FINISHES</t>
  </si>
  <si>
    <t>External Wall finishes</t>
  </si>
  <si>
    <t>15mm Two coat cement and sand (1:4) external rendering on external walls finished to receive wallmaster textured finish (measured separately). Including beam surfaces</t>
  </si>
  <si>
    <t>Prepare and apply  'Crown Paints Solo' or other equal and approved  wallmaster textured finish on rendered walls externally to be executed by an approved Sub-Contractor.</t>
  </si>
  <si>
    <t>Internal Wall Finishes</t>
  </si>
  <si>
    <t xml:space="preserve">12mm Two coat  internal  lime plaster on internal walls finished smooth with a steel trowel </t>
  </si>
  <si>
    <t xml:space="preserve">Skim all walls, prepare and apply one undercoat and two finishing coats of 'Crown Paints Solo' or other equal and approved emulsion paint with and including Teflon surface coating on plastered walls internally to be executed by an approved subcontractor. </t>
  </si>
  <si>
    <t>Floor Finish</t>
  </si>
  <si>
    <t>Cement and Sand (1:4) screed: to concrete surfaces</t>
  </si>
  <si>
    <t>32mm thick finished surfaces in steel float smooth finish</t>
  </si>
  <si>
    <t>Ramp surfaces not more than 5 degrees</t>
  </si>
  <si>
    <t>TOTAL AMOUNT OF ELEMENT G CARRIED TO SUMMARY AT END OF BILL NO. 2</t>
  </si>
  <si>
    <t>ELEMENT  F</t>
  </si>
  <si>
    <t xml:space="preserve">DOORS </t>
  </si>
  <si>
    <t>Doors</t>
  </si>
  <si>
    <t>Supply, assemble and fix the following purpose made mild steel door constructed from approved sections including one coat of red oxide primer by manufacturer before delivery on site complete with and including all necessary ironmongery</t>
  </si>
  <si>
    <t>Double leaf door overall size 1800 x 2400mm high comprising 50 x 50 x 2.5mm square hollow section frame with building in lugs and plugging, 50 x 50 x 2.5mm square hollow section frame with 50 x 50 x 3.5mm galvanised mesh wire fabrication with flat bar stiffeners at approved centers complete with all necessary hinges, catches, bolts etc including oiling, easing and adjusting.</t>
  </si>
  <si>
    <t>Single leaf door overall size 900 x 2100mm high comprising 50 x 50 x 2.5mm square hollow section frame with building in lugs and plugging, 50 x 50 x 2.5mm square hollow section frame with 50 x 50 x 3.5mm galvanised mesh wire fabrication with flat bar stiffeners at approved centers complete with all necessary hinges, catches, bolts etc including oiling, easing and adjusting.</t>
  </si>
  <si>
    <t xml:space="preserve">Prepare and apply three coats oil paint full gloss to Crown Solo or other equal and approved to: </t>
  </si>
  <si>
    <t>General door surfaces;internally</t>
  </si>
  <si>
    <t>General door surfaces;externally</t>
  </si>
  <si>
    <t>ELEMENT G</t>
  </si>
  <si>
    <t>WINDOWS</t>
  </si>
  <si>
    <t>Windows</t>
  </si>
  <si>
    <t>Supply, assemble and fix the following purpose-made mild steel casement windows; standard metal section from approved manufacturer complete with frames, transomes, mullions and with and including permanent ventilators comprising "T" bar, gauze and 16 gauge sheet metal hood 50mm high x 50mm projection to full width of window, coupling mullions, approved ironmongery and one coat manufacturer's primer; all welding ground to smooth finish. Steel; for glazing with putty, lugs to two jambs, cutting and pinning 
to concrete or blockwork, fixing to head and sill with screws; plugging</t>
  </si>
  <si>
    <t>W2 Window, overall size 1500 x 1200mm high with 1 No. openable.</t>
  </si>
  <si>
    <t>5mm thick clear sheet glass panes over 0.1 but not exceeding 0.5 square meters; fixing with putty</t>
  </si>
  <si>
    <t>General window surfaces;internally</t>
  </si>
  <si>
    <t>General window surfaces;externally</t>
  </si>
  <si>
    <t>STORE BUILDING</t>
  </si>
  <si>
    <t>SUMMARY</t>
  </si>
  <si>
    <t>Element</t>
  </si>
  <si>
    <t>Title.</t>
  </si>
  <si>
    <t>Page No.</t>
  </si>
  <si>
    <r>
      <rPr>
        <sz val="12"/>
        <rFont val="Times New Roman"/>
        <charset val="134"/>
      </rPr>
      <t>Substructures (</t>
    </r>
    <r>
      <rPr>
        <u/>
        <sz val="12"/>
        <rFont val="Times New Roman"/>
        <charset val="134"/>
      </rPr>
      <t>All Provisional</t>
    </r>
    <r>
      <rPr>
        <sz val="12"/>
        <rFont val="Times New Roman"/>
        <charset val="134"/>
      </rPr>
      <t>)</t>
    </r>
  </si>
  <si>
    <t>2/1</t>
  </si>
  <si>
    <t>Super Structure</t>
  </si>
  <si>
    <t>2/4</t>
  </si>
  <si>
    <t xml:space="preserve">External and Internal Walls </t>
  </si>
  <si>
    <t>2/5</t>
  </si>
  <si>
    <t>Roof Finishes and Rainwater Disposal.</t>
  </si>
  <si>
    <t>2/6</t>
  </si>
  <si>
    <t>Finshes</t>
  </si>
  <si>
    <t>2/7</t>
  </si>
  <si>
    <t>2/8</t>
  </si>
  <si>
    <t>2/9</t>
  </si>
  <si>
    <t>SUBTOTAL 01</t>
  </si>
  <si>
    <t xml:space="preserve">ADD 18% VAT : </t>
  </si>
  <si>
    <t>TOTAL AMOUNT OF BILL NO.  2 CARRIED TO FINAL SUMMARY FOR PHASE I</t>
  </si>
  <si>
    <t>.</t>
  </si>
  <si>
    <t xml:space="preserve"> RATE </t>
  </si>
  <si>
    <t>BILL NO.  3</t>
  </si>
  <si>
    <t xml:space="preserve">PRIME COST AND PROVISIONAL SUMS </t>
  </si>
  <si>
    <t>The following prime cost sums are for works to be executed  complete  by  nominated Sub-Contractors.</t>
  </si>
  <si>
    <t>Include the sum for general Electrical Installations.</t>
  </si>
  <si>
    <t>Sum</t>
  </si>
  <si>
    <t>Add for profit.</t>
  </si>
  <si>
    <t>%</t>
  </si>
  <si>
    <t>Provisional sums</t>
  </si>
  <si>
    <t>Include  the  sum for Soft Landscaping.</t>
  </si>
  <si>
    <t>Include  the  sum for Hard Landscaping.</t>
  </si>
  <si>
    <t>TOTAL AMOUNT OF BILL NO. 3 CARRIED TO FINAL SUMMARY</t>
  </si>
  <si>
    <t>FINAL SUMMARY</t>
  </si>
  <si>
    <t>BILL No.</t>
  </si>
  <si>
    <t>TITLE</t>
  </si>
  <si>
    <t>PAGE No.</t>
  </si>
  <si>
    <t>Preliminaries and General Conditions.</t>
  </si>
  <si>
    <t>1/2/1</t>
  </si>
  <si>
    <t>Market Store Main Building</t>
  </si>
  <si>
    <t>2/2/1</t>
  </si>
  <si>
    <t>Prime Cost and Provisional Sums</t>
  </si>
  <si>
    <t>3/1/1</t>
  </si>
  <si>
    <t>TENDER AMOUNT FOR PHASE I  INCLUSIVE OF 18% VAT CARRIED TO GRAND SUMMARY</t>
  </si>
  <si>
    <t>Signature of Contractor......................................................................................</t>
  </si>
  <si>
    <t>Address..........................................................................................................</t>
  </si>
  <si>
    <t>Date…...........................................................................................................</t>
  </si>
  <si>
    <t xml:space="preserve">  FINAL SUMMARY                                  FS/1</t>
  </si>
  <si>
    <t>PROPOPOSED PROPOSED MARKET STORE IN KAPOETA
SOUTH, KAPOETA EAST AND BUDI COUNTIES OF EASTERN EQUATORIA
STATE-SOUTH SUDAN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</si>
</sst>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_(* #,##0.00_);_(* \(#,##0.00\);_(* &quot;-&quot;??_);_(@_)"/>
    <numFmt numFmtId="168" formatCode="0.0%"/>
    <numFmt numFmtId="169" formatCode="_(* #,##0_);_(* \(#,##0\);_(* &quot;-&quot;??_);_(@_)"/>
  </numFmts>
  <fonts count="17">
    <font>
      <sz val="11"/>
      <color theme="1"/>
      <name val="Calibri"/>
      <charset val="134"/>
      <scheme val="minor"/>
    </font>
    <font>
      <sz val="12"/>
      <name val="Times New Roman"/>
      <charset val="134"/>
    </font>
    <font>
      <b/>
      <sz val="10"/>
      <name val="Arial"/>
      <charset val="134"/>
    </font>
    <font>
      <sz val="10"/>
      <name val="Arial"/>
      <charset val="134"/>
    </font>
    <font>
      <b/>
      <sz val="12"/>
      <name val="Times New Roman"/>
      <charset val="134"/>
    </font>
    <font>
      <u/>
      <sz val="12"/>
      <name val="Times New Roman"/>
      <charset val="134"/>
    </font>
    <font>
      <u/>
      <sz val="12"/>
      <name val="Arial"/>
      <charset val="134"/>
    </font>
    <font>
      <sz val="10"/>
      <name val="Times New Roman"/>
      <charset val="134"/>
    </font>
    <font>
      <b/>
      <u/>
      <sz val="12"/>
      <name val="Times New Roman"/>
      <charset val="134"/>
    </font>
    <font>
      <b/>
      <sz val="11"/>
      <name val="Times New Roman"/>
      <charset val="134"/>
    </font>
    <font>
      <sz val="10"/>
      <color rgb="FFFF0000"/>
      <name val="Arial"/>
      <charset val="134"/>
    </font>
    <font>
      <u/>
      <sz val="10"/>
      <name val="Arial"/>
      <charset val="134"/>
    </font>
    <font>
      <b/>
      <sz val="10"/>
      <name val="Times New Roman"/>
      <charset val="134"/>
    </font>
    <font>
      <sz val="12"/>
      <color theme="1"/>
      <name val="Times New Roman"/>
      <charset val="134"/>
    </font>
    <font>
      <i/>
      <sz val="12"/>
      <name val="Times New Roman"/>
      <charset val="134"/>
    </font>
    <font>
      <u/>
      <sz val="12"/>
      <color theme="1"/>
      <name val="Times New Roman"/>
      <charset val="134"/>
    </font>
    <font>
      <sz val="11"/>
      <color theme="1"/>
      <name val="Calibri"/>
      <charset val="134"/>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double">
        <color auto="1"/>
      </bottom>
      <diagonal/>
    </border>
  </borders>
  <cellStyleXfs count="15">
    <xf numFmtId="0" fontId="0"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16" fillId="0" borderId="0"/>
    <xf numFmtId="0" fontId="3" fillId="0" borderId="0"/>
    <xf numFmtId="9" fontId="3" fillId="0" borderId="0" applyFont="0" applyFill="0" applyBorder="0" applyAlignment="0" applyProtection="0"/>
  </cellStyleXfs>
  <cellXfs count="216">
    <xf numFmtId="0" fontId="0" fillId="0" borderId="0" xfId="0"/>
    <xf numFmtId="0" fontId="1" fillId="0" borderId="0" xfId="9" applyFont="1"/>
    <xf numFmtId="0" fontId="2" fillId="0" borderId="0" xfId="9" applyFont="1"/>
    <xf numFmtId="0" fontId="3" fillId="0" borderId="0" xfId="9"/>
    <xf numFmtId="0" fontId="4" fillId="0" borderId="1" xfId="9" applyFont="1" applyBorder="1" applyAlignment="1">
      <alignment horizontal="center" vertical="center" wrapText="1"/>
    </xf>
    <xf numFmtId="0" fontId="1" fillId="0" borderId="2" xfId="9" applyFont="1" applyBorder="1"/>
    <xf numFmtId="0" fontId="1" fillId="0" borderId="2" xfId="9" applyFont="1" applyBorder="1" applyAlignment="1">
      <alignment horizontal="center" vertical="center" wrapText="1"/>
    </xf>
    <xf numFmtId="0" fontId="1" fillId="0" borderId="3" xfId="9" applyFont="1" applyBorder="1"/>
    <xf numFmtId="0" fontId="4" fillId="0" borderId="4" xfId="9" applyFont="1" applyBorder="1" applyAlignment="1">
      <alignment horizontal="center" vertical="center"/>
    </xf>
    <xf numFmtId="0" fontId="4" fillId="0" borderId="5" xfId="9" applyFont="1" applyBorder="1" applyAlignment="1">
      <alignment horizontal="center" vertical="center" wrapText="1"/>
    </xf>
    <xf numFmtId="0" fontId="4" fillId="0" borderId="6" xfId="9" applyFont="1" applyBorder="1" applyAlignment="1">
      <alignment horizontal="center" vertical="center"/>
    </xf>
    <xf numFmtId="0" fontId="4" fillId="0" borderId="5" xfId="9" applyFont="1" applyBorder="1" applyAlignment="1">
      <alignment horizontal="center" vertical="center"/>
    </xf>
    <xf numFmtId="0" fontId="5" fillId="0" borderId="0" xfId="9" applyFont="1" applyAlignment="1">
      <alignment horizontal="center" vertical="top" wrapText="1"/>
    </xf>
    <xf numFmtId="0" fontId="3" fillId="0" borderId="5" xfId="9" applyBorder="1"/>
    <xf numFmtId="0" fontId="6" fillId="0" borderId="0" xfId="9" applyFont="1" applyAlignment="1">
      <alignment horizontal="center" vertical="top" wrapText="1"/>
    </xf>
    <xf numFmtId="0" fontId="7" fillId="0" borderId="5" xfId="9" applyFont="1" applyBorder="1" applyAlignment="1">
      <alignment wrapText="1"/>
    </xf>
    <xf numFmtId="0" fontId="1" fillId="0" borderId="5" xfId="9" applyFont="1" applyBorder="1"/>
    <xf numFmtId="0" fontId="1" fillId="0" borderId="0" xfId="9" applyFont="1" applyAlignment="1">
      <alignment horizontal="center" vertical="top" wrapText="1"/>
    </xf>
    <xf numFmtId="0" fontId="1" fillId="0" borderId="0" xfId="9" applyFont="1" applyAlignment="1">
      <alignment horizontal="justify" vertical="top" wrapText="1"/>
    </xf>
    <xf numFmtId="49" fontId="1" fillId="0" borderId="0" xfId="9" applyNumberFormat="1" applyFont="1" applyAlignment="1">
      <alignment horizontal="center" wrapText="1"/>
    </xf>
    <xf numFmtId="0" fontId="1" fillId="0" borderId="0" xfId="9" applyFont="1" applyAlignment="1">
      <alignment horizontal="center" wrapText="1"/>
    </xf>
    <xf numFmtId="165" fontId="1" fillId="0" borderId="5" xfId="5" applyFont="1" applyBorder="1" applyAlignment="1">
      <alignment wrapText="1"/>
    </xf>
    <xf numFmtId="43" fontId="3" fillId="0" borderId="0" xfId="9" applyNumberFormat="1"/>
    <xf numFmtId="165" fontId="0" fillId="0" borderId="0" xfId="5" applyFont="1"/>
    <xf numFmtId="0" fontId="1" fillId="0" borderId="0" xfId="9" applyFont="1" applyAlignment="1">
      <alignment horizontal="left" vertical="top" wrapText="1"/>
    </xf>
    <xf numFmtId="165" fontId="1" fillId="0" borderId="0" xfId="9" applyNumberFormat="1" applyFont="1"/>
    <xf numFmtId="43" fontId="1" fillId="0" borderId="0" xfId="9" applyNumberFormat="1" applyFont="1"/>
    <xf numFmtId="49" fontId="1" fillId="0" borderId="8" xfId="9" applyNumberFormat="1" applyFont="1" applyBorder="1" applyAlignment="1">
      <alignment horizontal="center" wrapText="1"/>
    </xf>
    <xf numFmtId="165" fontId="1" fillId="0" borderId="6" xfId="5" applyFont="1" applyBorder="1" applyAlignment="1">
      <alignment wrapText="1"/>
    </xf>
    <xf numFmtId="0" fontId="4" fillId="0" borderId="5" xfId="9" applyFont="1" applyBorder="1"/>
    <xf numFmtId="0" fontId="4" fillId="0" borderId="0" xfId="9" applyFont="1" applyAlignment="1">
      <alignment horizontal="center" vertical="top" wrapText="1"/>
    </xf>
    <xf numFmtId="0" fontId="8" fillId="0" borderId="0" xfId="9" applyFont="1" applyAlignment="1">
      <alignment horizontal="left" vertical="top" wrapText="1"/>
    </xf>
    <xf numFmtId="49" fontId="4" fillId="0" borderId="0" xfId="9" applyNumberFormat="1" applyFont="1" applyAlignment="1">
      <alignment horizontal="center" wrapText="1"/>
    </xf>
    <xf numFmtId="0" fontId="4" fillId="0" borderId="0" xfId="9" applyFont="1" applyAlignment="1">
      <alignment horizontal="center" wrapText="1"/>
    </xf>
    <xf numFmtId="165" fontId="4" fillId="0" borderId="9" xfId="5" applyFont="1" applyBorder="1" applyAlignment="1">
      <alignment wrapText="1"/>
    </xf>
    <xf numFmtId="165" fontId="1" fillId="0" borderId="10" xfId="5" applyFont="1" applyBorder="1" applyAlignment="1">
      <alignment wrapText="1"/>
    </xf>
    <xf numFmtId="0" fontId="1" fillId="0" borderId="0" xfId="9" applyFont="1" applyAlignment="1">
      <alignment horizontal="justify"/>
    </xf>
    <xf numFmtId="0" fontId="5" fillId="0" borderId="0" xfId="9" applyFont="1" applyAlignment="1">
      <alignment vertical="top" wrapText="1"/>
    </xf>
    <xf numFmtId="0" fontId="5" fillId="0" borderId="5" xfId="9" applyFont="1" applyBorder="1" applyAlignment="1">
      <alignment vertical="top" wrapText="1"/>
    </xf>
    <xf numFmtId="165" fontId="1" fillId="0" borderId="5" xfId="5" applyFont="1" applyBorder="1"/>
    <xf numFmtId="0" fontId="1" fillId="0" borderId="0" xfId="9" applyFont="1" applyAlignment="1">
      <alignment vertical="top" wrapText="1"/>
    </xf>
    <xf numFmtId="0" fontId="1" fillId="0" borderId="0" xfId="9" applyFont="1" applyBorder="1"/>
    <xf numFmtId="0" fontId="1" fillId="0" borderId="11" xfId="9" applyFont="1" applyBorder="1" applyAlignment="1">
      <alignment vertical="top" wrapText="1"/>
    </xf>
    <xf numFmtId="0" fontId="1" fillId="0" borderId="11" xfId="9" applyFont="1" applyBorder="1"/>
    <xf numFmtId="0" fontId="3" fillId="0" borderId="5" xfId="10" applyBorder="1"/>
    <xf numFmtId="0" fontId="3" fillId="0" borderId="0" xfId="10"/>
    <xf numFmtId="0" fontId="3" fillId="0" borderId="0" xfId="10" applyAlignment="1">
      <alignment horizontal="center"/>
    </xf>
    <xf numFmtId="3" fontId="3" fillId="0" borderId="0" xfId="10" applyNumberFormat="1"/>
    <xf numFmtId="165" fontId="0" fillId="0" borderId="5" xfId="1" applyFont="1" applyBorder="1" applyAlignment="1">
      <alignment horizontal="center"/>
    </xf>
    <xf numFmtId="165" fontId="0" fillId="0" borderId="5" xfId="1" applyFont="1" applyBorder="1" applyAlignment="1"/>
    <xf numFmtId="0" fontId="9" fillId="0" borderId="1" xfId="10" applyFont="1" applyBorder="1" applyAlignment="1">
      <alignment horizontal="center" vertical="center" wrapText="1"/>
    </xf>
    <xf numFmtId="0" fontId="9" fillId="0" borderId="15" xfId="10" applyFont="1" applyBorder="1" applyAlignment="1">
      <alignment horizontal="center" vertical="center" wrapText="1"/>
    </xf>
    <xf numFmtId="3" fontId="9" fillId="0" borderId="15" xfId="10" applyNumberFormat="1" applyFont="1" applyBorder="1" applyAlignment="1">
      <alignment horizontal="center" vertical="center" wrapText="1"/>
    </xf>
    <xf numFmtId="165" fontId="9" fillId="0" borderId="1" xfId="1" applyFont="1" applyBorder="1" applyAlignment="1">
      <alignment horizontal="center" vertical="center" wrapText="1"/>
    </xf>
    <xf numFmtId="0" fontId="1" fillId="0" borderId="5" xfId="10" applyFont="1" applyBorder="1" applyAlignment="1">
      <alignment horizontal="center" vertical="top" wrapText="1"/>
    </xf>
    <xf numFmtId="0" fontId="1" fillId="0" borderId="0" xfId="10" applyFont="1" applyAlignment="1">
      <alignment horizontal="center" vertical="top" wrapText="1"/>
    </xf>
    <xf numFmtId="0" fontId="4" fillId="0" borderId="0" xfId="10" applyFont="1" applyAlignment="1">
      <alignment horizontal="center" vertical="top" wrapText="1"/>
    </xf>
    <xf numFmtId="0" fontId="1" fillId="0" borderId="5" xfId="10" applyFont="1" applyBorder="1" applyAlignment="1">
      <alignment horizontal="center" wrapText="1"/>
    </xf>
    <xf numFmtId="3" fontId="1" fillId="0" borderId="0" xfId="10" applyNumberFormat="1" applyFont="1" applyAlignment="1">
      <alignment horizontal="center" wrapText="1"/>
    </xf>
    <xf numFmtId="165" fontId="1" fillId="0" borderId="5" xfId="1" applyFont="1" applyBorder="1" applyAlignment="1">
      <alignment horizontal="center" wrapText="1"/>
    </xf>
    <xf numFmtId="0" fontId="5" fillId="0" borderId="0" xfId="10" applyFont="1" applyAlignment="1">
      <alignment horizontal="center" vertical="top" wrapText="1"/>
    </xf>
    <xf numFmtId="0" fontId="5" fillId="0" borderId="0" xfId="10" applyFont="1" applyAlignment="1">
      <alignment horizontal="left" vertical="top" wrapText="1"/>
    </xf>
    <xf numFmtId="0" fontId="1" fillId="0" borderId="0" xfId="10" applyFont="1" applyAlignment="1">
      <alignment horizontal="justify" vertical="top" wrapText="1"/>
    </xf>
    <xf numFmtId="9" fontId="1" fillId="0" borderId="0" xfId="10" applyNumberFormat="1" applyFont="1" applyAlignment="1">
      <alignment horizontal="center" wrapText="1"/>
    </xf>
    <xf numFmtId="168" fontId="1" fillId="0" borderId="0" xfId="10" applyNumberFormat="1" applyFont="1" applyAlignment="1">
      <alignment horizontal="center" wrapText="1"/>
    </xf>
    <xf numFmtId="0" fontId="5" fillId="0" borderId="0" xfId="10" applyFont="1" applyAlignment="1">
      <alignment horizontal="justify" vertical="top" wrapText="1"/>
    </xf>
    <xf numFmtId="3" fontId="1" fillId="0" borderId="0" xfId="10" applyNumberFormat="1" applyFont="1" applyAlignment="1">
      <alignment wrapText="1"/>
    </xf>
    <xf numFmtId="0" fontId="1" fillId="0" borderId="11" xfId="10" applyFont="1" applyBorder="1" applyAlignment="1">
      <alignment horizontal="center" vertical="top" wrapText="1"/>
    </xf>
    <xf numFmtId="0" fontId="1" fillId="0" borderId="13" xfId="10" applyFont="1" applyBorder="1" applyAlignment="1">
      <alignment horizontal="center" vertical="top" wrapText="1"/>
    </xf>
    <xf numFmtId="0" fontId="5" fillId="0" borderId="13" xfId="10" applyFont="1" applyBorder="1" applyAlignment="1">
      <alignment horizontal="left" vertical="top" wrapText="1"/>
    </xf>
    <xf numFmtId="0" fontId="4" fillId="0" borderId="13" xfId="10" applyFont="1" applyBorder="1" applyAlignment="1">
      <alignment horizontal="justify" vertical="top" wrapText="1"/>
    </xf>
    <xf numFmtId="0" fontId="1" fillId="0" borderId="11" xfId="10" applyFont="1" applyBorder="1" applyAlignment="1">
      <alignment horizontal="center" wrapText="1"/>
    </xf>
    <xf numFmtId="3" fontId="1" fillId="0" borderId="13" xfId="10" applyNumberFormat="1" applyFont="1" applyBorder="1" applyAlignment="1">
      <alignment wrapText="1"/>
    </xf>
    <xf numFmtId="165" fontId="1" fillId="0" borderId="11" xfId="1" applyFont="1" applyBorder="1" applyAlignment="1">
      <alignment horizontal="center" wrapText="1"/>
    </xf>
    <xf numFmtId="165" fontId="1" fillId="0" borderId="5" xfId="1" applyFont="1" applyBorder="1" applyAlignment="1">
      <alignment wrapText="1"/>
    </xf>
    <xf numFmtId="169" fontId="0" fillId="0" borderId="0" xfId="1" applyNumberFormat="1" applyFont="1"/>
    <xf numFmtId="165" fontId="10" fillId="0" borderId="0" xfId="10" applyNumberFormat="1" applyFont="1"/>
    <xf numFmtId="165" fontId="1" fillId="0" borderId="9" xfId="1" applyFont="1" applyBorder="1" applyAlignment="1"/>
    <xf numFmtId="165" fontId="0" fillId="0" borderId="0" xfId="1" applyFont="1"/>
    <xf numFmtId="0" fontId="1" fillId="0" borderId="15" xfId="9" applyFont="1" applyBorder="1" applyAlignment="1">
      <alignment horizontal="center" vertical="center" wrapText="1"/>
    </xf>
    <xf numFmtId="0" fontId="4" fillId="0" borderId="15" xfId="9" applyFont="1" applyBorder="1" applyAlignment="1">
      <alignment horizontal="center" vertical="center" wrapText="1"/>
    </xf>
    <xf numFmtId="165" fontId="4" fillId="0" borderId="1" xfId="1" applyFont="1" applyBorder="1" applyAlignment="1">
      <alignment horizontal="center" vertical="center" wrapText="1"/>
    </xf>
    <xf numFmtId="0" fontId="1" fillId="0" borderId="5" xfId="9" applyFont="1" applyBorder="1" applyAlignment="1">
      <alignment horizontal="center" vertical="top" wrapText="1"/>
    </xf>
    <xf numFmtId="165" fontId="1" fillId="0" borderId="5" xfId="1" applyFont="1" applyBorder="1" applyAlignment="1">
      <alignment vertical="top" wrapText="1"/>
    </xf>
    <xf numFmtId="49" fontId="1" fillId="0" borderId="0" xfId="9" applyNumberFormat="1" applyFont="1" applyAlignment="1">
      <alignment horizontal="center" vertical="top" wrapText="1"/>
    </xf>
    <xf numFmtId="165" fontId="1" fillId="0" borderId="5" xfId="9" applyNumberFormat="1" applyFont="1" applyBorder="1"/>
    <xf numFmtId="165" fontId="1" fillId="0" borderId="5" xfId="1" applyFont="1" applyBorder="1"/>
    <xf numFmtId="0" fontId="5" fillId="0" borderId="0" xfId="9" applyFont="1" applyAlignment="1">
      <alignment horizontal="left" vertical="top" wrapText="1"/>
    </xf>
    <xf numFmtId="0" fontId="1" fillId="0" borderId="0" xfId="9" applyFont="1" applyAlignment="1">
      <alignment wrapText="1"/>
    </xf>
    <xf numFmtId="0" fontId="1" fillId="0" borderId="11" xfId="9" applyFont="1" applyBorder="1" applyAlignment="1">
      <alignment horizontal="center" vertical="top" wrapText="1"/>
    </xf>
    <xf numFmtId="0" fontId="1" fillId="0" borderId="13" xfId="9" applyFont="1" applyBorder="1" applyAlignment="1">
      <alignment horizontal="center" wrapText="1"/>
    </xf>
    <xf numFmtId="0" fontId="1" fillId="0" borderId="14" xfId="9" applyFont="1" applyBorder="1" applyAlignment="1">
      <alignment horizontal="right" vertical="top" wrapText="1"/>
    </xf>
    <xf numFmtId="165" fontId="1" fillId="0" borderId="16" xfId="1" applyFont="1" applyFill="1" applyBorder="1" applyAlignment="1">
      <alignment wrapText="1"/>
    </xf>
    <xf numFmtId="165" fontId="11" fillId="0" borderId="0" xfId="1" applyFont="1" applyAlignment="1">
      <alignment wrapText="1"/>
    </xf>
    <xf numFmtId="165" fontId="0" fillId="0" borderId="0" xfId="1" applyFont="1" applyFill="1"/>
    <xf numFmtId="0" fontId="10" fillId="0" borderId="0" xfId="9" applyFont="1"/>
    <xf numFmtId="0" fontId="3" fillId="0" borderId="0" xfId="9" applyFont="1" applyAlignment="1">
      <alignment horizontal="center" vertical="center"/>
    </xf>
    <xf numFmtId="0" fontId="3" fillId="2" borderId="0" xfId="9" applyFill="1"/>
    <xf numFmtId="0" fontId="3" fillId="3" borderId="0" xfId="9" applyFill="1"/>
    <xf numFmtId="0" fontId="3" fillId="0" borderId="0" xfId="9" applyFont="1"/>
    <xf numFmtId="0" fontId="1" fillId="0" borderId="5" xfId="9" applyFont="1" applyBorder="1" applyAlignment="1"/>
    <xf numFmtId="0" fontId="1" fillId="0" borderId="8" xfId="9" applyFont="1" applyBorder="1"/>
    <xf numFmtId="0" fontId="1" fillId="0" borderId="5" xfId="9" applyFont="1" applyBorder="1" applyAlignment="1">
      <alignment horizontal="center"/>
    </xf>
    <xf numFmtId="3" fontId="1" fillId="0" borderId="5" xfId="9" applyNumberFormat="1" applyFont="1" applyBorder="1" applyAlignment="1">
      <alignment horizontal="center"/>
    </xf>
    <xf numFmtId="165" fontId="1" fillId="0" borderId="5" xfId="1" applyFont="1" applyFill="1" applyBorder="1" applyAlignment="1">
      <alignment horizontal="center"/>
    </xf>
    <xf numFmtId="0" fontId="3" fillId="0" borderId="0" xfId="9" applyFill="1"/>
    <xf numFmtId="0" fontId="12" fillId="0" borderId="1" xfId="9" applyFont="1" applyBorder="1" applyAlignment="1">
      <alignment horizontal="center" wrapText="1"/>
    </xf>
    <xf numFmtId="0" fontId="12" fillId="0" borderId="15" xfId="9" applyFont="1" applyBorder="1" applyAlignment="1">
      <alignment horizontal="center" vertical="center" wrapText="1"/>
    </xf>
    <xf numFmtId="0" fontId="12" fillId="0" borderId="4" xfId="9" applyFont="1" applyBorder="1" applyAlignment="1">
      <alignment horizontal="center" vertical="center" wrapText="1"/>
    </xf>
    <xf numFmtId="0" fontId="12" fillId="0" borderId="1" xfId="9" applyFont="1" applyBorder="1" applyAlignment="1">
      <alignment horizontal="center" vertical="center" wrapText="1"/>
    </xf>
    <xf numFmtId="3" fontId="12" fillId="0" borderId="1" xfId="9" applyNumberFormat="1" applyFont="1" applyBorder="1" applyAlignment="1">
      <alignment horizontal="center" vertical="center" wrapText="1"/>
    </xf>
    <xf numFmtId="0" fontId="1" fillId="0" borderId="5" xfId="9" applyFont="1" applyBorder="1" applyAlignment="1">
      <alignment horizontal="center" wrapText="1"/>
    </xf>
    <xf numFmtId="0" fontId="4" fillId="0" borderId="8" xfId="9" applyFont="1" applyBorder="1" applyAlignment="1">
      <alignment horizontal="center" vertical="top" wrapText="1"/>
    </xf>
    <xf numFmtId="3" fontId="1" fillId="0" borderId="5" xfId="9" applyNumberFormat="1" applyFont="1" applyBorder="1" applyAlignment="1">
      <alignment horizontal="center" wrapText="1"/>
    </xf>
    <xf numFmtId="165" fontId="1" fillId="0" borderId="5" xfId="1" applyFont="1" applyFill="1" applyBorder="1" applyAlignment="1">
      <alignment horizontal="center" wrapText="1"/>
    </xf>
    <xf numFmtId="0" fontId="1" fillId="0" borderId="5" xfId="9" applyFont="1" applyBorder="1" applyAlignment="1">
      <alignment wrapText="1"/>
    </xf>
    <xf numFmtId="0" fontId="1" fillId="0" borderId="8" xfId="9" applyFont="1" applyBorder="1" applyAlignment="1">
      <alignment horizontal="center" vertical="top" wrapText="1"/>
    </xf>
    <xf numFmtId="165" fontId="4" fillId="0" borderId="5" xfId="1" applyFont="1" applyFill="1" applyBorder="1" applyAlignment="1">
      <alignment horizontal="center" wrapText="1"/>
    </xf>
    <xf numFmtId="165" fontId="1" fillId="0" borderId="5" xfId="7" applyFont="1" applyFill="1" applyBorder="1" applyAlignment="1">
      <alignment wrapText="1"/>
    </xf>
    <xf numFmtId="0" fontId="1" fillId="0" borderId="8" xfId="9" applyFont="1" applyBorder="1" applyAlignment="1">
      <alignment horizontal="justify" vertical="top" wrapText="1"/>
    </xf>
    <xf numFmtId="165" fontId="13" fillId="0" borderId="5" xfId="1" applyFont="1" applyFill="1" applyBorder="1" applyAlignment="1">
      <alignment horizontal="center" wrapText="1"/>
    </xf>
    <xf numFmtId="165" fontId="1" fillId="0" borderId="5" xfId="2" applyFont="1" applyFill="1" applyBorder="1" applyAlignment="1">
      <alignment wrapText="1"/>
    </xf>
    <xf numFmtId="0" fontId="13" fillId="0" borderId="0" xfId="0" applyFont="1" applyAlignment="1">
      <alignment wrapText="1"/>
    </xf>
    <xf numFmtId="0" fontId="1" fillId="0" borderId="1" xfId="9" applyFont="1" applyBorder="1" applyAlignment="1">
      <alignment horizontal="center" wrapText="1"/>
    </xf>
    <xf numFmtId="0" fontId="1" fillId="0" borderId="15" xfId="9" applyFont="1" applyBorder="1" applyAlignment="1">
      <alignment horizontal="center" vertical="top" wrapText="1"/>
    </xf>
    <xf numFmtId="0" fontId="8" fillId="0" borderId="15" xfId="9" applyFont="1" applyBorder="1" applyAlignment="1">
      <alignment horizontal="center" wrapText="1"/>
    </xf>
    <xf numFmtId="0" fontId="1" fillId="0" borderId="4" xfId="9" applyFont="1" applyBorder="1" applyAlignment="1">
      <alignment horizontal="center" vertical="top" wrapText="1"/>
    </xf>
    <xf numFmtId="3" fontId="1" fillId="0" borderId="1" xfId="9" applyNumberFormat="1" applyFont="1" applyBorder="1" applyAlignment="1">
      <alignment horizontal="center" wrapText="1"/>
    </xf>
    <xf numFmtId="165" fontId="1" fillId="0" borderId="1" xfId="1" applyFont="1" applyFill="1" applyBorder="1" applyAlignment="1">
      <alignment horizontal="center" wrapText="1"/>
    </xf>
    <xf numFmtId="165" fontId="1" fillId="0" borderId="1" xfId="1" applyFont="1" applyFill="1" applyBorder="1" applyAlignment="1">
      <alignment wrapText="1"/>
    </xf>
    <xf numFmtId="0" fontId="5" fillId="0" borderId="0" xfId="9" applyFont="1" applyAlignment="1">
      <alignment horizontal="justify" vertical="top" wrapText="1"/>
    </xf>
    <xf numFmtId="0" fontId="12" fillId="0" borderId="0" xfId="9" applyFont="1" applyFill="1" applyAlignment="1">
      <alignment horizontal="center" vertical="center" wrapText="1"/>
    </xf>
    <xf numFmtId="165" fontId="1" fillId="0" borderId="5" xfId="9" applyNumberFormat="1" applyFont="1" applyBorder="1" applyAlignment="1">
      <alignment wrapText="1"/>
    </xf>
    <xf numFmtId="165" fontId="1" fillId="0" borderId="1" xfId="9" applyNumberFormat="1" applyFont="1" applyBorder="1" applyAlignment="1">
      <alignment wrapText="1"/>
    </xf>
    <xf numFmtId="0" fontId="1" fillId="0" borderId="11" xfId="9" applyFont="1" applyBorder="1" applyAlignment="1">
      <alignment wrapText="1"/>
    </xf>
    <xf numFmtId="165" fontId="1" fillId="0" borderId="5" xfId="1" applyFont="1" applyFill="1" applyBorder="1" applyAlignment="1">
      <alignment wrapText="1"/>
    </xf>
    <xf numFmtId="0" fontId="5" fillId="0" borderId="15" xfId="9" applyFont="1" applyBorder="1" applyAlignment="1">
      <alignment horizontal="left" vertical="top" wrapText="1"/>
    </xf>
    <xf numFmtId="0" fontId="4" fillId="0" borderId="4" xfId="9" applyFont="1" applyBorder="1" applyAlignment="1">
      <alignment horizontal="justify" vertical="top" wrapText="1"/>
    </xf>
    <xf numFmtId="165" fontId="1" fillId="0" borderId="16" xfId="2" applyFont="1" applyFill="1" applyBorder="1" applyAlignment="1"/>
    <xf numFmtId="165" fontId="3" fillId="0" borderId="0" xfId="9" applyNumberFormat="1" applyFill="1"/>
    <xf numFmtId="0" fontId="1" fillId="0" borderId="8" xfId="10" applyFont="1" applyBorder="1" applyAlignment="1">
      <alignment horizontal="justify" vertical="top" wrapText="1"/>
    </xf>
    <xf numFmtId="3" fontId="1" fillId="0" borderId="5" xfId="10" applyNumberFormat="1" applyFont="1" applyBorder="1" applyAlignment="1">
      <alignment horizontal="center" wrapText="1"/>
    </xf>
    <xf numFmtId="0" fontId="1" fillId="0" borderId="0" xfId="10" applyFont="1" applyAlignment="1">
      <alignment horizontal="left" vertical="top" wrapText="1"/>
    </xf>
    <xf numFmtId="0" fontId="10" fillId="0" borderId="0" xfId="9" applyFont="1" applyFill="1"/>
    <xf numFmtId="0" fontId="1" fillId="3" borderId="5" xfId="9" applyFont="1" applyFill="1" applyBorder="1" applyAlignment="1">
      <alignment horizontal="center" wrapText="1"/>
    </xf>
    <xf numFmtId="0" fontId="1" fillId="3" borderId="0" xfId="9" applyFont="1" applyFill="1" applyAlignment="1">
      <alignment horizontal="center" vertical="top" wrapText="1"/>
    </xf>
    <xf numFmtId="0" fontId="1" fillId="3" borderId="0" xfId="9" applyFont="1" applyFill="1" applyAlignment="1">
      <alignment horizontal="justify" vertical="top" wrapText="1"/>
    </xf>
    <xf numFmtId="0" fontId="1" fillId="3" borderId="8" xfId="9" applyFont="1" applyFill="1" applyBorder="1" applyAlignment="1">
      <alignment horizontal="justify" vertical="top" wrapText="1"/>
    </xf>
    <xf numFmtId="3" fontId="1" fillId="3" borderId="5" xfId="9" applyNumberFormat="1" applyFont="1" applyFill="1" applyBorder="1" applyAlignment="1">
      <alignment horizontal="center" wrapText="1"/>
    </xf>
    <xf numFmtId="165" fontId="1" fillId="3" borderId="5" xfId="1" applyFont="1" applyFill="1" applyBorder="1" applyAlignment="1">
      <alignment horizontal="center" wrapText="1"/>
    </xf>
    <xf numFmtId="165" fontId="1" fillId="3" borderId="5" xfId="9" applyNumberFormat="1" applyFont="1" applyFill="1" applyBorder="1" applyAlignment="1">
      <alignment wrapText="1"/>
    </xf>
    <xf numFmtId="0" fontId="1" fillId="0" borderId="5" xfId="9" applyFont="1" applyFill="1" applyBorder="1" applyAlignment="1">
      <alignment horizontal="center" wrapText="1"/>
    </xf>
    <xf numFmtId="0" fontId="1" fillId="0" borderId="0" xfId="9" applyFont="1" applyFill="1" applyAlignment="1">
      <alignment horizontal="center" vertical="top" wrapText="1"/>
    </xf>
    <xf numFmtId="0" fontId="1" fillId="0" borderId="0" xfId="9" applyFont="1" applyFill="1" applyAlignment="1">
      <alignment horizontal="justify" vertical="top" wrapText="1"/>
    </xf>
    <xf numFmtId="0" fontId="1" fillId="0" borderId="8" xfId="9" applyFont="1" applyFill="1" applyBorder="1" applyAlignment="1">
      <alignment horizontal="justify" vertical="top" wrapText="1"/>
    </xf>
    <xf numFmtId="3" fontId="1" fillId="0" borderId="5" xfId="9" applyNumberFormat="1" applyFont="1" applyFill="1" applyBorder="1" applyAlignment="1">
      <alignment horizontal="center" wrapText="1"/>
    </xf>
    <xf numFmtId="165" fontId="1" fillId="0" borderId="5" xfId="9" applyNumberFormat="1" applyFont="1" applyFill="1" applyBorder="1" applyAlignment="1">
      <alignment wrapText="1"/>
    </xf>
    <xf numFmtId="165" fontId="1" fillId="0" borderId="11" xfId="9" applyNumberFormat="1" applyFont="1" applyBorder="1" applyAlignment="1">
      <alignment wrapText="1"/>
    </xf>
    <xf numFmtId="0" fontId="5" fillId="0" borderId="15" xfId="10" applyFont="1" applyBorder="1" applyAlignment="1">
      <alignment horizontal="left" vertical="top" wrapText="1"/>
    </xf>
    <xf numFmtId="0" fontId="1" fillId="0" borderId="4" xfId="9" applyFont="1" applyBorder="1" applyAlignment="1">
      <alignment horizontal="justify" vertical="top" wrapText="1"/>
    </xf>
    <xf numFmtId="165" fontId="1" fillId="0" borderId="16" xfId="3" applyFont="1" applyFill="1" applyBorder="1" applyAlignment="1"/>
    <xf numFmtId="165" fontId="13" fillId="0" borderId="5" xfId="2" applyFont="1" applyFill="1" applyBorder="1" applyAlignment="1">
      <alignment horizontal="center" wrapText="1"/>
    </xf>
    <xf numFmtId="169" fontId="1" fillId="0" borderId="5" xfId="1" applyNumberFormat="1" applyFont="1" applyFill="1" applyBorder="1" applyAlignment="1">
      <alignment wrapText="1"/>
    </xf>
    <xf numFmtId="0" fontId="14" fillId="0" borderId="0" xfId="9" applyFont="1" applyAlignment="1">
      <alignment horizontal="left" vertical="top" wrapText="1"/>
    </xf>
    <xf numFmtId="0" fontId="15" fillId="0" borderId="0" xfId="0" applyFont="1" applyAlignment="1">
      <alignment wrapText="1"/>
    </xf>
    <xf numFmtId="0" fontId="13" fillId="0" borderId="8" xfId="0" applyFont="1" applyBorder="1" applyAlignment="1">
      <alignment wrapText="1"/>
    </xf>
    <xf numFmtId="3" fontId="13" fillId="0" borderId="5" xfId="0" applyNumberFormat="1" applyFont="1" applyBorder="1" applyAlignment="1">
      <alignment wrapText="1"/>
    </xf>
    <xf numFmtId="3" fontId="13" fillId="0" borderId="5" xfId="0" applyNumberFormat="1" applyFont="1" applyBorder="1" applyAlignment="1">
      <alignment horizontal="center" wrapText="1"/>
    </xf>
    <xf numFmtId="0" fontId="1" fillId="0" borderId="0" xfId="10" applyFont="1" applyAlignment="1">
      <alignment horizontal="left" wrapText="1"/>
    </xf>
    <xf numFmtId="0" fontId="1" fillId="0" borderId="8" xfId="10" applyFont="1" applyBorder="1" applyAlignment="1">
      <alignment horizontal="center" vertical="top" wrapText="1"/>
    </xf>
    <xf numFmtId="165" fontId="1" fillId="0" borderId="5" xfId="2" applyFont="1" applyFill="1" applyBorder="1" applyAlignment="1">
      <alignment horizontal="center" wrapText="1"/>
    </xf>
    <xf numFmtId="0" fontId="5" fillId="0" borderId="0" xfId="10" applyFont="1" applyAlignment="1">
      <alignment horizontal="left" wrapText="1"/>
    </xf>
    <xf numFmtId="165" fontId="1" fillId="0" borderId="11" xfId="2" applyFont="1" applyFill="1" applyBorder="1" applyAlignment="1">
      <alignment wrapText="1"/>
    </xf>
    <xf numFmtId="0" fontId="1" fillId="0" borderId="15" xfId="9" applyFont="1" applyBorder="1" applyAlignment="1">
      <alignment horizontal="left" vertical="top" wrapText="1"/>
    </xf>
    <xf numFmtId="165" fontId="1" fillId="0" borderId="16" xfId="2" applyFont="1" applyFill="1" applyBorder="1" applyAlignment="1">
      <alignment wrapText="1"/>
    </xf>
    <xf numFmtId="0" fontId="1" fillId="0" borderId="0" xfId="9" applyFont="1" applyBorder="1" applyAlignment="1">
      <alignment horizontal="center" vertical="top" wrapText="1"/>
    </xf>
    <xf numFmtId="0" fontId="1" fillId="0" borderId="0" xfId="9" applyFont="1" applyBorder="1" applyAlignment="1">
      <alignment horizontal="left" vertical="top" wrapText="1"/>
    </xf>
    <xf numFmtId="0" fontId="3" fillId="0" borderId="0" xfId="9" applyFont="1" applyFill="1"/>
    <xf numFmtId="0" fontId="8" fillId="0" borderId="0" xfId="9" applyFont="1" applyAlignment="1">
      <alignment horizontal="justify" vertical="top" wrapText="1"/>
    </xf>
    <xf numFmtId="0" fontId="5" fillId="0" borderId="0" xfId="9" applyFont="1" applyAlignment="1">
      <alignment horizontal="center"/>
    </xf>
    <xf numFmtId="0" fontId="1" fillId="0" borderId="0" xfId="9" applyFont="1" applyAlignment="1">
      <alignment horizontal="center"/>
    </xf>
    <xf numFmtId="0" fontId="8" fillId="0" borderId="0" xfId="9" applyFont="1"/>
    <xf numFmtId="0" fontId="5" fillId="0" borderId="0" xfId="9" applyFont="1" applyAlignment="1">
      <alignment wrapText="1"/>
    </xf>
    <xf numFmtId="0" fontId="1" fillId="0" borderId="5" xfId="9" applyFont="1" applyBorder="1" applyAlignment="1">
      <alignment horizontal="right"/>
    </xf>
    <xf numFmtId="0" fontId="1" fillId="0" borderId="0" xfId="9" applyFont="1" applyAlignment="1">
      <alignment horizontal="left" wrapText="1"/>
    </xf>
    <xf numFmtId="43" fontId="1" fillId="0" borderId="5" xfId="9" applyNumberFormat="1" applyFont="1" applyBorder="1"/>
    <xf numFmtId="0" fontId="4" fillId="0" borderId="0" xfId="9" applyFont="1"/>
    <xf numFmtId="0" fontId="1" fillId="0" borderId="1" xfId="9" applyFont="1" applyBorder="1" applyAlignment="1"/>
    <xf numFmtId="0" fontId="1" fillId="0" borderId="15" xfId="9" applyFont="1" applyBorder="1"/>
    <xf numFmtId="0" fontId="1" fillId="0" borderId="15" xfId="9" applyFont="1" applyBorder="1" applyAlignment="1">
      <alignment horizontal="left" wrapText="1"/>
    </xf>
    <xf numFmtId="0" fontId="1" fillId="0" borderId="4" xfId="9" applyFont="1" applyBorder="1"/>
    <xf numFmtId="0" fontId="1" fillId="0" borderId="1" xfId="9" applyFont="1" applyBorder="1" applyAlignment="1">
      <alignment horizontal="center"/>
    </xf>
    <xf numFmtId="3" fontId="1" fillId="0" borderId="1" xfId="9" applyNumberFormat="1" applyFont="1" applyBorder="1" applyAlignment="1">
      <alignment horizontal="center"/>
    </xf>
    <xf numFmtId="165" fontId="1" fillId="0" borderId="1" xfId="1" applyFont="1" applyFill="1" applyBorder="1" applyAlignment="1">
      <alignment horizontal="center"/>
    </xf>
    <xf numFmtId="43" fontId="1" fillId="0" borderId="16" xfId="9" applyNumberFormat="1" applyFont="1" applyBorder="1"/>
    <xf numFmtId="0" fontId="5" fillId="0" borderId="0" xfId="9" applyFont="1" applyAlignment="1">
      <alignment horizontal="left" wrapText="1"/>
    </xf>
    <xf numFmtId="0" fontId="1" fillId="0" borderId="0" xfId="9" applyFont="1" applyAlignment="1">
      <alignment vertical="top" wrapText="1"/>
    </xf>
    <xf numFmtId="0" fontId="5" fillId="0" borderId="7" xfId="9" applyFont="1" applyBorder="1" applyAlignment="1">
      <alignment horizontal="center" vertical="top" wrapText="1"/>
    </xf>
    <xf numFmtId="0" fontId="5" fillId="0" borderId="0" xfId="9" applyFont="1" applyAlignment="1">
      <alignment horizontal="center" vertical="top" wrapText="1"/>
    </xf>
    <xf numFmtId="0" fontId="5" fillId="0" borderId="8" xfId="9" applyFont="1" applyBorder="1" applyAlignment="1">
      <alignment horizontal="center" vertical="top" wrapText="1"/>
    </xf>
    <xf numFmtId="0" fontId="1" fillId="0" borderId="0" xfId="9" applyFont="1" applyAlignment="1">
      <alignment horizontal="center" vertical="top" wrapText="1"/>
    </xf>
    <xf numFmtId="0" fontId="1" fillId="0" borderId="0" xfId="9" applyFont="1" applyAlignment="1">
      <alignment horizontal="left" vertical="top" wrapText="1"/>
    </xf>
    <xf numFmtId="0" fontId="5" fillId="0" borderId="7" xfId="9" applyFont="1" applyBorder="1" applyAlignment="1">
      <alignment horizontal="left" vertical="top" wrapText="1"/>
    </xf>
    <xf numFmtId="0" fontId="5" fillId="0" borderId="0" xfId="9" applyFont="1" applyAlignment="1">
      <alignment horizontal="left" vertical="top" wrapText="1"/>
    </xf>
    <xf numFmtId="0" fontId="5" fillId="0" borderId="12" xfId="9" applyFont="1" applyBorder="1" applyAlignment="1">
      <alignment horizontal="left" vertical="top" wrapText="1"/>
    </xf>
    <xf numFmtId="0" fontId="5" fillId="0" borderId="13" xfId="9" applyFont="1" applyBorder="1" applyAlignment="1">
      <alignment horizontal="left" vertical="top" wrapText="1"/>
    </xf>
    <xf numFmtId="0" fontId="5" fillId="0" borderId="7" xfId="9" applyFont="1" applyBorder="1" applyAlignment="1">
      <alignment horizontal="center" vertical="center" wrapText="1"/>
    </xf>
    <xf numFmtId="0" fontId="5" fillId="0" borderId="0" xfId="9" applyFont="1" applyAlignment="1">
      <alignment horizontal="center" vertical="center" wrapText="1"/>
    </xf>
    <xf numFmtId="0" fontId="5" fillId="0" borderId="8" xfId="9" applyFont="1" applyBorder="1" applyAlignment="1">
      <alignment horizontal="center" vertical="center" wrapText="1"/>
    </xf>
    <xf numFmtId="0" fontId="1" fillId="0" borderId="7" xfId="9" applyFont="1" applyBorder="1" applyAlignment="1">
      <alignment horizontal="left" vertical="top" wrapText="1"/>
    </xf>
    <xf numFmtId="0" fontId="1" fillId="0" borderId="7" xfId="9" applyFont="1" applyBorder="1" applyAlignment="1">
      <alignment horizontal="left" vertical="center" wrapText="1"/>
    </xf>
    <xf numFmtId="0" fontId="1" fillId="0" borderId="0" xfId="9" applyFont="1" applyBorder="1" applyAlignment="1">
      <alignment horizontal="left" vertical="center" wrapText="1"/>
    </xf>
    <xf numFmtId="0" fontId="1" fillId="0" borderId="8" xfId="9" applyFont="1" applyBorder="1" applyAlignment="1">
      <alignment horizontal="left" vertical="center" wrapText="1"/>
    </xf>
    <xf numFmtId="0" fontId="1" fillId="0" borderId="12" xfId="9" applyFont="1" applyBorder="1" applyAlignment="1">
      <alignment horizontal="left" vertical="top" wrapText="1"/>
    </xf>
    <xf numFmtId="0" fontId="1" fillId="0" borderId="13" xfId="9" applyFont="1" applyBorder="1" applyAlignment="1">
      <alignment horizontal="left" vertical="top" wrapText="1"/>
    </xf>
    <xf numFmtId="0" fontId="1" fillId="0" borderId="14" xfId="9" applyFont="1" applyBorder="1" applyAlignment="1">
      <alignment horizontal="left" vertical="top" wrapText="1"/>
    </xf>
  </cellXfs>
  <cellStyles count="15">
    <cellStyle name="Comma 2" xfId="1" xr:uid="{00000000-0005-0000-0000-000031000000}"/>
    <cellStyle name="Comma 2 2" xfId="2" xr:uid="{00000000-0005-0000-0000-000032000000}"/>
    <cellStyle name="Comma 3" xfId="3" xr:uid="{00000000-0005-0000-0000-000033000000}"/>
    <cellStyle name="Comma 4" xfId="4" xr:uid="{00000000-0005-0000-0000-000034000000}"/>
    <cellStyle name="Comma 5" xfId="5" xr:uid="{00000000-0005-0000-0000-000035000000}"/>
    <cellStyle name="Comma 6" xfId="6" xr:uid="{00000000-0005-0000-0000-000036000000}"/>
    <cellStyle name="Comma 7" xfId="7" xr:uid="{00000000-0005-0000-0000-000037000000}"/>
    <cellStyle name="Comma 7 2" xfId="8" xr:uid="{00000000-0005-0000-0000-000038000000}"/>
    <cellStyle name="Normal" xfId="0" builtinId="0"/>
    <cellStyle name="Normal 2" xfId="9" xr:uid="{00000000-0005-0000-0000-000039000000}"/>
    <cellStyle name="Normal 2 2" xfId="10" xr:uid="{00000000-0005-0000-0000-00003A000000}"/>
    <cellStyle name="Normal 2 2 2" xfId="11" xr:uid="{00000000-0005-0000-0000-00003B000000}"/>
    <cellStyle name="Normal 5" xfId="12" xr:uid="{00000000-0005-0000-0000-00003C000000}"/>
    <cellStyle name="Normal 5 2" xfId="13" xr:uid="{00000000-0005-0000-0000-00003D000000}"/>
    <cellStyle name="Percent 2" xfId="14" xr:uid="{00000000-0005-0000-0000-00003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5"/>
  <sheetViews>
    <sheetView view="pageBreakPreview" topLeftCell="A37" zoomScaleNormal="75" workbookViewId="0">
      <selection activeCell="C18" sqref="C18"/>
    </sheetView>
  </sheetViews>
  <sheetFormatPr defaultColWidth="9.1328125" defaultRowHeight="15.4"/>
  <cols>
    <col min="1" max="1" width="7.59765625" style="100" customWidth="1"/>
    <col min="2" max="2" width="0.59765625" style="1" customWidth="1"/>
    <col min="3" max="3" width="69.1328125" style="1" customWidth="1"/>
    <col min="4" max="4" width="12.06640625" style="101" customWidth="1"/>
    <col min="5" max="5" width="6.73046875" style="102" customWidth="1"/>
    <col min="6" max="6" width="12.73046875" style="103" customWidth="1"/>
    <col min="7" max="7" width="13.3984375" style="104" customWidth="1"/>
    <col min="8" max="8" width="15.73046875" style="16" customWidth="1"/>
    <col min="9" max="9" width="15.73046875" style="105" customWidth="1"/>
    <col min="10" max="10" width="15.265625" style="3" customWidth="1"/>
    <col min="11" max="12" width="9.1328125" style="3"/>
    <col min="13" max="13" width="13.73046875" style="3" customWidth="1"/>
    <col min="14" max="16384" width="9.1328125" style="3"/>
  </cols>
  <sheetData>
    <row r="1" spans="1:9" s="96" customFormat="1" ht="22.5" customHeight="1">
      <c r="A1" s="106" t="s">
        <v>0</v>
      </c>
      <c r="B1" s="107"/>
      <c r="C1" s="107" t="s">
        <v>1</v>
      </c>
      <c r="D1" s="108"/>
      <c r="E1" s="109" t="s">
        <v>2</v>
      </c>
      <c r="F1" s="110" t="s">
        <v>3</v>
      </c>
      <c r="G1" s="53"/>
      <c r="H1" s="53" t="s">
        <v>4</v>
      </c>
      <c r="I1" s="131"/>
    </row>
    <row r="2" spans="1:9" ht="7.5" customHeight="1">
      <c r="A2" s="111"/>
      <c r="B2" s="17"/>
      <c r="C2" s="30"/>
      <c r="D2" s="112"/>
      <c r="E2" s="111"/>
      <c r="F2" s="113"/>
      <c r="G2" s="114"/>
      <c r="H2" s="115"/>
    </row>
    <row r="3" spans="1:9" ht="7.5" customHeight="1">
      <c r="A3" s="111"/>
      <c r="B3" s="17"/>
      <c r="C3" s="30"/>
      <c r="D3" s="112"/>
      <c r="E3" s="111"/>
      <c r="F3" s="113"/>
      <c r="G3" s="114"/>
      <c r="H3" s="115"/>
    </row>
    <row r="4" spans="1:9">
      <c r="A4" s="111"/>
      <c r="B4" s="17"/>
      <c r="C4" s="12" t="s">
        <v>5</v>
      </c>
      <c r="D4" s="116"/>
      <c r="E4" s="111"/>
      <c r="F4" s="113"/>
      <c r="G4" s="117"/>
      <c r="H4" s="115"/>
    </row>
    <row r="5" spans="1:9" ht="9" customHeight="1">
      <c r="A5" s="111"/>
      <c r="B5" s="17"/>
      <c r="C5" s="12"/>
      <c r="D5" s="116"/>
      <c r="E5" s="111"/>
      <c r="F5" s="113"/>
      <c r="G5" s="114"/>
      <c r="H5" s="115"/>
    </row>
    <row r="6" spans="1:9" s="97" customFormat="1">
      <c r="A6" s="111"/>
      <c r="B6" s="17"/>
      <c r="C6" s="12" t="s">
        <v>6</v>
      </c>
      <c r="D6" s="112"/>
      <c r="E6" s="111"/>
      <c r="F6" s="13"/>
      <c r="G6" s="114"/>
      <c r="H6" s="118"/>
      <c r="I6" s="105"/>
    </row>
    <row r="7" spans="1:9" s="97" customFormat="1" ht="9" customHeight="1">
      <c r="A7" s="111"/>
      <c r="B7" s="17"/>
      <c r="C7" s="12"/>
      <c r="D7" s="112"/>
      <c r="E7" s="111"/>
      <c r="F7" s="113"/>
      <c r="G7" s="114"/>
      <c r="H7" s="118"/>
      <c r="I7" s="105"/>
    </row>
    <row r="8" spans="1:9">
      <c r="A8" s="111"/>
      <c r="B8" s="17"/>
      <c r="C8" s="12" t="s">
        <v>7</v>
      </c>
      <c r="D8" s="116"/>
      <c r="E8" s="111"/>
      <c r="F8" s="113"/>
      <c r="G8" s="114"/>
      <c r="H8" s="115"/>
    </row>
    <row r="9" spans="1:9" ht="5.25" customHeight="1">
      <c r="A9" s="111"/>
      <c r="B9" s="17"/>
      <c r="C9" s="12"/>
      <c r="D9" s="116"/>
      <c r="E9" s="111"/>
      <c r="F9" s="113"/>
      <c r="G9" s="114"/>
      <c r="H9" s="115"/>
    </row>
    <row r="10" spans="1:9" ht="10.5" customHeight="1">
      <c r="A10" s="111"/>
      <c r="B10" s="17"/>
      <c r="C10" s="12"/>
      <c r="D10" s="116"/>
      <c r="E10" s="111"/>
      <c r="F10" s="113"/>
      <c r="G10" s="114"/>
      <c r="H10" s="115"/>
    </row>
    <row r="11" spans="1:9">
      <c r="A11" s="111"/>
      <c r="B11" s="17"/>
      <c r="C11" s="12" t="s">
        <v>8</v>
      </c>
      <c r="D11" s="116"/>
      <c r="E11" s="111"/>
      <c r="F11" s="113"/>
      <c r="G11" s="114"/>
      <c r="H11" s="115"/>
    </row>
    <row r="12" spans="1:9">
      <c r="A12" s="111"/>
      <c r="B12" s="17"/>
      <c r="C12" s="12" t="s">
        <v>9</v>
      </c>
      <c r="D12" s="116"/>
      <c r="E12" s="111"/>
      <c r="F12" s="113"/>
      <c r="G12" s="114"/>
      <c r="H12" s="115"/>
    </row>
    <row r="13" spans="1:9">
      <c r="A13" s="111"/>
      <c r="B13" s="17"/>
      <c r="C13" s="12"/>
      <c r="D13" s="116"/>
      <c r="E13" s="111"/>
      <c r="F13" s="113"/>
      <c r="G13" s="114"/>
      <c r="H13" s="115"/>
    </row>
    <row r="14" spans="1:9">
      <c r="A14" s="111" t="s">
        <v>10</v>
      </c>
      <c r="B14" s="17"/>
      <c r="C14" s="24" t="s">
        <v>11</v>
      </c>
      <c r="D14" s="119"/>
      <c r="E14" s="111">
        <v>1</v>
      </c>
      <c r="F14" s="113" t="s">
        <v>12</v>
      </c>
      <c r="G14" s="120"/>
      <c r="H14" s="121">
        <f>G14*1</f>
        <v>0</v>
      </c>
    </row>
    <row r="15" spans="1:9" ht="12" customHeight="1">
      <c r="A15" s="111"/>
      <c r="B15" s="17"/>
      <c r="C15" s="12"/>
      <c r="D15" s="119"/>
      <c r="E15" s="111"/>
      <c r="F15" s="113"/>
      <c r="G15" s="120"/>
      <c r="H15" s="121"/>
    </row>
    <row r="16" spans="1:9">
      <c r="A16" s="111" t="s">
        <v>13</v>
      </c>
      <c r="B16" s="17"/>
      <c r="C16" s="24" t="s">
        <v>14</v>
      </c>
      <c r="D16" s="119"/>
      <c r="E16" s="111">
        <v>1</v>
      </c>
      <c r="F16" s="113" t="s">
        <v>12</v>
      </c>
      <c r="G16" s="120"/>
      <c r="H16" s="121">
        <f t="shared" ref="H16" si="0">G16*1</f>
        <v>0</v>
      </c>
    </row>
    <row r="17" spans="1:8">
      <c r="A17" s="111"/>
      <c r="B17" s="17"/>
      <c r="C17" s="12"/>
      <c r="D17" s="116"/>
      <c r="E17" s="111"/>
      <c r="F17" s="113"/>
      <c r="G17" s="114"/>
      <c r="H17" s="115"/>
    </row>
    <row r="18" spans="1:8">
      <c r="A18" s="111" t="s">
        <v>15</v>
      </c>
      <c r="B18" s="17"/>
      <c r="C18" s="24" t="s">
        <v>16</v>
      </c>
      <c r="D18" s="119"/>
      <c r="E18" s="111" t="s">
        <v>17</v>
      </c>
      <c r="F18" s="113">
        <v>110</v>
      </c>
      <c r="G18" s="120"/>
      <c r="H18" s="121">
        <f>G18*F18</f>
        <v>0</v>
      </c>
    </row>
    <row r="19" spans="1:8">
      <c r="A19" s="111"/>
      <c r="B19" s="17"/>
      <c r="C19" s="12"/>
      <c r="D19" s="116"/>
      <c r="E19" s="111"/>
      <c r="F19" s="113"/>
      <c r="G19" s="114"/>
      <c r="H19" s="121"/>
    </row>
    <row r="20" spans="1:8" ht="30.75">
      <c r="A20" s="111" t="s">
        <v>18</v>
      </c>
      <c r="B20" s="17"/>
      <c r="C20" s="122" t="s">
        <v>19</v>
      </c>
      <c r="D20" s="116"/>
      <c r="E20" s="111" t="s">
        <v>20</v>
      </c>
      <c r="F20" s="113">
        <v>110</v>
      </c>
      <c r="G20" s="120"/>
      <c r="H20" s="121">
        <f>G20*F20</f>
        <v>0</v>
      </c>
    </row>
    <row r="21" spans="1:8">
      <c r="A21" s="111"/>
      <c r="B21" s="17"/>
      <c r="C21" s="12"/>
      <c r="D21" s="116"/>
      <c r="E21" s="111"/>
      <c r="F21" s="113"/>
      <c r="G21" s="114"/>
      <c r="H21" s="121"/>
    </row>
    <row r="22" spans="1:8" ht="30.75">
      <c r="A22" s="111" t="s">
        <v>21</v>
      </c>
      <c r="B22" s="17"/>
      <c r="C22" s="18" t="s">
        <v>22</v>
      </c>
      <c r="D22" s="119"/>
      <c r="E22" s="111" t="s">
        <v>20</v>
      </c>
      <c r="F22" s="113">
        <v>46.8</v>
      </c>
      <c r="G22" s="120"/>
      <c r="H22" s="121">
        <f t="shared" ref="H22:H38" si="1">G22*F22</f>
        <v>0</v>
      </c>
    </row>
    <row r="23" spans="1:8" ht="12" customHeight="1">
      <c r="A23" s="111"/>
      <c r="B23" s="17"/>
      <c r="C23" s="18"/>
      <c r="D23" s="119"/>
      <c r="E23" s="111"/>
      <c r="F23" s="113"/>
      <c r="G23" s="120"/>
      <c r="H23" s="121"/>
    </row>
    <row r="24" spans="1:8">
      <c r="A24" s="111" t="s">
        <v>23</v>
      </c>
      <c r="B24" s="17"/>
      <c r="C24" s="18" t="s">
        <v>24</v>
      </c>
      <c r="D24" s="119"/>
      <c r="E24" s="111" t="s">
        <v>20</v>
      </c>
      <c r="F24" s="113">
        <v>17</v>
      </c>
      <c r="G24" s="120"/>
      <c r="H24" s="121">
        <f t="shared" si="1"/>
        <v>0</v>
      </c>
    </row>
    <row r="25" spans="1:8">
      <c r="A25" s="111"/>
      <c r="B25" s="17"/>
      <c r="C25" s="18"/>
      <c r="D25" s="119"/>
      <c r="E25" s="111"/>
      <c r="F25" s="113"/>
      <c r="G25" s="120"/>
      <c r="H25" s="121"/>
    </row>
    <row r="26" spans="1:8">
      <c r="A26" s="111" t="s">
        <v>25</v>
      </c>
      <c r="B26" s="17"/>
      <c r="C26" s="18" t="s">
        <v>26</v>
      </c>
      <c r="D26" s="119"/>
      <c r="E26" s="111" t="s">
        <v>20</v>
      </c>
      <c r="F26" s="113">
        <v>10</v>
      </c>
      <c r="G26" s="120"/>
      <c r="H26" s="121">
        <f t="shared" si="1"/>
        <v>0</v>
      </c>
    </row>
    <row r="27" spans="1:8">
      <c r="A27" s="111"/>
      <c r="B27" s="17"/>
      <c r="C27" s="12"/>
      <c r="D27" s="116"/>
      <c r="E27" s="111"/>
      <c r="F27" s="113"/>
      <c r="G27" s="114"/>
      <c r="H27" s="121"/>
    </row>
    <row r="28" spans="1:8">
      <c r="A28" s="111" t="s">
        <v>27</v>
      </c>
      <c r="B28" s="17"/>
      <c r="C28" s="18" t="s">
        <v>28</v>
      </c>
      <c r="D28" s="119"/>
      <c r="E28" s="111" t="s">
        <v>20</v>
      </c>
      <c r="F28" s="113">
        <v>144.70400000000001</v>
      </c>
      <c r="G28" s="120"/>
      <c r="H28" s="121">
        <f t="shared" si="1"/>
        <v>0</v>
      </c>
    </row>
    <row r="29" spans="1:8" ht="12.75" customHeight="1">
      <c r="A29" s="111"/>
      <c r="B29" s="17"/>
      <c r="C29" s="18"/>
      <c r="D29" s="119"/>
      <c r="E29" s="111"/>
      <c r="F29" s="113"/>
      <c r="G29" s="120"/>
      <c r="H29" s="121"/>
    </row>
    <row r="30" spans="1:8" ht="34.5" customHeight="1">
      <c r="A30" s="111" t="s">
        <v>29</v>
      </c>
      <c r="B30" s="17"/>
      <c r="C30" s="18" t="s">
        <v>30</v>
      </c>
      <c r="D30" s="119"/>
      <c r="E30" s="111" t="s">
        <v>20</v>
      </c>
      <c r="F30" s="113">
        <v>6</v>
      </c>
      <c r="G30" s="120"/>
      <c r="H30" s="121">
        <f t="shared" si="1"/>
        <v>0</v>
      </c>
    </row>
    <row r="31" spans="1:8">
      <c r="A31" s="111"/>
      <c r="B31" s="17"/>
      <c r="C31" s="12"/>
      <c r="D31" s="116"/>
      <c r="E31" s="111"/>
      <c r="F31" s="113"/>
      <c r="G31" s="114"/>
      <c r="H31" s="121"/>
    </row>
    <row r="32" spans="1:8">
      <c r="A32" s="111"/>
      <c r="B32" s="17"/>
      <c r="C32" s="87" t="s">
        <v>31</v>
      </c>
      <c r="D32" s="119"/>
      <c r="E32" s="111"/>
      <c r="F32" s="113"/>
      <c r="G32" s="120"/>
      <c r="H32" s="121"/>
    </row>
    <row r="33" spans="1:8" ht="12" customHeight="1">
      <c r="A33" s="111"/>
      <c r="B33" s="17"/>
      <c r="C33" s="18"/>
      <c r="D33" s="119"/>
      <c r="E33" s="111"/>
      <c r="F33" s="113"/>
      <c r="G33" s="120"/>
      <c r="H33" s="121"/>
    </row>
    <row r="34" spans="1:8" ht="30.75">
      <c r="A34" s="111" t="s">
        <v>32</v>
      </c>
      <c r="B34" s="17"/>
      <c r="C34" s="62" t="s">
        <v>33</v>
      </c>
      <c r="D34" s="119"/>
      <c r="E34" s="111" t="s">
        <v>20</v>
      </c>
      <c r="F34" s="113">
        <v>33</v>
      </c>
      <c r="G34" s="120"/>
      <c r="H34" s="121">
        <f t="shared" si="1"/>
        <v>0</v>
      </c>
    </row>
    <row r="35" spans="1:8">
      <c r="A35" s="111"/>
      <c r="B35" s="17"/>
      <c r="C35" s="12"/>
      <c r="D35" s="116"/>
      <c r="E35" s="111"/>
      <c r="F35" s="113"/>
      <c r="G35" s="114"/>
      <c r="H35" s="121"/>
    </row>
    <row r="36" spans="1:8" ht="67.150000000000006" customHeight="1">
      <c r="A36" s="111" t="s">
        <v>34</v>
      </c>
      <c r="B36" s="17"/>
      <c r="C36" s="18" t="s">
        <v>35</v>
      </c>
      <c r="D36" s="119"/>
      <c r="E36" s="111" t="s">
        <v>17</v>
      </c>
      <c r="F36" s="113">
        <v>110</v>
      </c>
      <c r="G36" s="120"/>
      <c r="H36" s="121">
        <f t="shared" si="1"/>
        <v>0</v>
      </c>
    </row>
    <row r="37" spans="1:8">
      <c r="A37" s="111"/>
      <c r="B37" s="17"/>
      <c r="C37" s="12"/>
      <c r="D37" s="116"/>
      <c r="E37" s="111"/>
      <c r="F37" s="113"/>
      <c r="G37" s="114"/>
      <c r="H37" s="121"/>
    </row>
    <row r="38" spans="1:8">
      <c r="A38" s="111" t="s">
        <v>36</v>
      </c>
      <c r="B38" s="17"/>
      <c r="C38" s="18" t="s">
        <v>37</v>
      </c>
      <c r="D38" s="119"/>
      <c r="E38" s="111" t="s">
        <v>17</v>
      </c>
      <c r="F38" s="113">
        <v>110</v>
      </c>
      <c r="G38" s="120"/>
      <c r="H38" s="121">
        <f t="shared" si="1"/>
        <v>0</v>
      </c>
    </row>
    <row r="39" spans="1:8" ht="12" customHeight="1">
      <c r="A39" s="111"/>
      <c r="B39" s="17"/>
      <c r="C39" s="18"/>
      <c r="D39" s="119"/>
      <c r="E39" s="111"/>
      <c r="F39" s="113"/>
      <c r="G39" s="120"/>
      <c r="H39" s="121"/>
    </row>
    <row r="40" spans="1:8">
      <c r="A40" s="111"/>
      <c r="B40" s="17"/>
      <c r="C40" s="18"/>
      <c r="D40" s="119"/>
      <c r="E40" s="111"/>
      <c r="F40" s="113"/>
      <c r="G40" s="120"/>
      <c r="H40" s="121"/>
    </row>
    <row r="41" spans="1:8" ht="31.5" customHeight="1">
      <c r="A41" s="123"/>
      <c r="B41" s="124"/>
      <c r="C41" s="125" t="s">
        <v>38</v>
      </c>
      <c r="D41" s="126"/>
      <c r="E41" s="123"/>
      <c r="F41" s="127"/>
      <c r="G41" s="128"/>
      <c r="H41" s="129">
        <f>SUM(H14:H38)</f>
        <v>0</v>
      </c>
    </row>
    <row r="42" spans="1:8">
      <c r="A42" s="111"/>
      <c r="B42" s="17"/>
      <c r="C42" s="12"/>
      <c r="D42" s="116"/>
      <c r="E42" s="111"/>
      <c r="F42" s="113"/>
      <c r="G42" s="114"/>
      <c r="H42" s="115"/>
    </row>
    <row r="43" spans="1:8">
      <c r="A43" s="111"/>
      <c r="B43" s="17"/>
      <c r="C43" s="12"/>
      <c r="D43" s="116"/>
      <c r="E43" s="111"/>
      <c r="F43" s="113"/>
      <c r="G43" s="114"/>
      <c r="H43" s="115"/>
    </row>
    <row r="44" spans="1:8" ht="66.75" customHeight="1">
      <c r="A44" s="111" t="s">
        <v>10</v>
      </c>
      <c r="B44" s="17"/>
      <c r="C44" s="18" t="s">
        <v>39</v>
      </c>
      <c r="D44" s="119"/>
      <c r="E44" s="111" t="s">
        <v>17</v>
      </c>
      <c r="F44" s="113">
        <v>110</v>
      </c>
      <c r="G44" s="120"/>
      <c r="H44" s="121">
        <f>G44*F44</f>
        <v>0</v>
      </c>
    </row>
    <row r="45" spans="1:8">
      <c r="A45" s="111"/>
      <c r="B45" s="17"/>
      <c r="C45" s="12"/>
      <c r="D45" s="116"/>
      <c r="E45" s="111"/>
      <c r="F45" s="113"/>
      <c r="G45" s="114"/>
      <c r="H45" s="121"/>
    </row>
    <row r="46" spans="1:8">
      <c r="A46" s="111"/>
      <c r="B46" s="17"/>
      <c r="C46" s="130" t="s">
        <v>40</v>
      </c>
      <c r="D46" s="119"/>
      <c r="E46" s="111"/>
      <c r="F46" s="113"/>
      <c r="G46" s="120"/>
      <c r="H46" s="121"/>
    </row>
    <row r="47" spans="1:8" ht="12" customHeight="1">
      <c r="A47" s="111"/>
      <c r="B47" s="17"/>
      <c r="C47" s="18"/>
      <c r="D47" s="119"/>
      <c r="E47" s="111"/>
      <c r="F47" s="113"/>
      <c r="G47" s="120"/>
      <c r="H47" s="121"/>
    </row>
    <row r="48" spans="1:8">
      <c r="A48" s="111" t="s">
        <v>13</v>
      </c>
      <c r="B48" s="17"/>
      <c r="C48" s="18" t="s">
        <v>41</v>
      </c>
      <c r="D48" s="119"/>
      <c r="E48" s="111" t="s">
        <v>17</v>
      </c>
      <c r="F48" s="113">
        <v>31.2</v>
      </c>
      <c r="G48" s="120"/>
      <c r="H48" s="121">
        <f>G48*F48</f>
        <v>0</v>
      </c>
    </row>
    <row r="49" spans="1:8" ht="12" customHeight="1">
      <c r="A49" s="111"/>
      <c r="B49" s="17"/>
      <c r="C49" s="18"/>
      <c r="D49" s="119"/>
      <c r="E49" s="111"/>
      <c r="F49" s="113"/>
      <c r="G49" s="120"/>
      <c r="H49" s="121"/>
    </row>
    <row r="50" spans="1:8">
      <c r="A50" s="111" t="s">
        <v>15</v>
      </c>
      <c r="B50" s="17"/>
      <c r="C50" s="18" t="s">
        <v>42</v>
      </c>
      <c r="D50" s="119"/>
      <c r="E50" s="111" t="s">
        <v>17</v>
      </c>
      <c r="F50" s="113">
        <v>11</v>
      </c>
      <c r="G50" s="120"/>
      <c r="H50" s="121">
        <f>G50*F50</f>
        <v>0</v>
      </c>
    </row>
    <row r="51" spans="1:8">
      <c r="A51" s="111"/>
      <c r="B51" s="17"/>
      <c r="C51" s="12"/>
      <c r="D51" s="116"/>
      <c r="E51" s="111"/>
      <c r="F51" s="113"/>
      <c r="G51" s="114"/>
      <c r="H51" s="121"/>
    </row>
    <row r="52" spans="1:8" ht="12" customHeight="1">
      <c r="A52" s="111"/>
      <c r="B52" s="17"/>
      <c r="C52" s="87"/>
      <c r="D52" s="119"/>
      <c r="E52" s="111"/>
      <c r="F52" s="113"/>
      <c r="G52" s="120"/>
      <c r="H52" s="121"/>
    </row>
    <row r="53" spans="1:8">
      <c r="A53" s="111" t="s">
        <v>18</v>
      </c>
      <c r="B53" s="17"/>
      <c r="C53" s="18" t="s">
        <v>43</v>
      </c>
      <c r="D53" s="119"/>
      <c r="E53" s="111" t="s">
        <v>20</v>
      </c>
      <c r="F53" s="113">
        <v>6.24</v>
      </c>
      <c r="G53" s="120"/>
      <c r="H53" s="121">
        <f t="shared" ref="H53:H70" si="2">G53*F53</f>
        <v>0</v>
      </c>
    </row>
    <row r="54" spans="1:8" ht="12" customHeight="1">
      <c r="A54" s="111"/>
      <c r="B54" s="17"/>
      <c r="C54" s="18"/>
      <c r="D54" s="119"/>
      <c r="E54" s="111"/>
      <c r="F54" s="113"/>
      <c r="G54" s="120"/>
      <c r="H54" s="121"/>
    </row>
    <row r="55" spans="1:8">
      <c r="A55" s="111" t="s">
        <v>21</v>
      </c>
      <c r="B55" s="17"/>
      <c r="C55" s="18" t="s">
        <v>44</v>
      </c>
      <c r="D55" s="119"/>
      <c r="E55" s="111" t="s">
        <v>20</v>
      </c>
      <c r="F55" s="113">
        <v>3.4</v>
      </c>
      <c r="G55" s="120"/>
      <c r="H55" s="121">
        <f t="shared" si="2"/>
        <v>0</v>
      </c>
    </row>
    <row r="56" spans="1:8" ht="12" customHeight="1">
      <c r="A56" s="111"/>
      <c r="B56" s="17"/>
      <c r="C56" s="18"/>
      <c r="D56" s="119"/>
      <c r="E56" s="111"/>
      <c r="F56" s="113"/>
      <c r="G56" s="120"/>
      <c r="H56" s="121"/>
    </row>
    <row r="57" spans="1:8">
      <c r="A57" s="111" t="s">
        <v>23</v>
      </c>
      <c r="B57" s="17"/>
      <c r="C57" s="18" t="s">
        <v>45</v>
      </c>
      <c r="D57" s="119"/>
      <c r="E57" s="111" t="s">
        <v>20</v>
      </c>
      <c r="F57" s="113">
        <v>0.67</v>
      </c>
      <c r="G57" s="120"/>
      <c r="H57" s="121">
        <f t="shared" si="2"/>
        <v>0</v>
      </c>
    </row>
    <row r="58" spans="1:8">
      <c r="A58" s="111"/>
      <c r="B58" s="17"/>
      <c r="C58" s="18"/>
      <c r="D58" s="119"/>
      <c r="E58" s="111"/>
      <c r="F58" s="113"/>
      <c r="G58" s="120"/>
      <c r="H58" s="121"/>
    </row>
    <row r="59" spans="1:8" ht="51" customHeight="1">
      <c r="A59" s="111" t="s">
        <v>25</v>
      </c>
      <c r="B59" s="17"/>
      <c r="C59" s="18" t="s">
        <v>46</v>
      </c>
      <c r="D59" s="119"/>
      <c r="E59" s="111" t="s">
        <v>17</v>
      </c>
      <c r="F59" s="113">
        <v>110</v>
      </c>
      <c r="G59" s="120"/>
      <c r="H59" s="121">
        <f t="shared" si="2"/>
        <v>0</v>
      </c>
    </row>
    <row r="60" spans="1:8">
      <c r="A60" s="111"/>
      <c r="B60" s="17"/>
      <c r="C60" s="12"/>
      <c r="D60" s="116"/>
      <c r="E60" s="111"/>
      <c r="F60" s="113"/>
      <c r="G60" s="114"/>
      <c r="H60" s="121"/>
    </row>
    <row r="61" spans="1:8" ht="36" customHeight="1">
      <c r="A61" s="111"/>
      <c r="B61" s="17"/>
      <c r="C61" s="87" t="s">
        <v>47</v>
      </c>
      <c r="D61" s="119"/>
      <c r="E61" s="111"/>
      <c r="F61" s="113"/>
      <c r="G61" s="120"/>
      <c r="H61" s="121"/>
    </row>
    <row r="62" spans="1:8" ht="12" customHeight="1">
      <c r="A62" s="111"/>
      <c r="B62" s="17"/>
      <c r="C62" s="18"/>
      <c r="D62" s="119"/>
      <c r="E62" s="111"/>
      <c r="F62" s="113"/>
      <c r="G62" s="120"/>
      <c r="H62" s="121"/>
    </row>
    <row r="63" spans="1:8">
      <c r="A63" s="111" t="s">
        <v>27</v>
      </c>
      <c r="B63" s="17"/>
      <c r="C63" s="18" t="s">
        <v>48</v>
      </c>
      <c r="D63" s="119"/>
      <c r="E63" s="111" t="s">
        <v>49</v>
      </c>
      <c r="F63" s="113">
        <v>156</v>
      </c>
      <c r="G63" s="120"/>
      <c r="H63" s="121">
        <f t="shared" si="2"/>
        <v>0</v>
      </c>
    </row>
    <row r="64" spans="1:8" ht="12" customHeight="1">
      <c r="A64" s="111"/>
      <c r="B64" s="17"/>
      <c r="C64" s="18"/>
      <c r="D64" s="119"/>
      <c r="E64" s="111"/>
      <c r="F64" s="113"/>
      <c r="G64" s="120"/>
      <c r="H64" s="121"/>
    </row>
    <row r="65" spans="1:8">
      <c r="A65" s="111" t="s">
        <v>29</v>
      </c>
      <c r="B65" s="17"/>
      <c r="C65" s="18" t="s">
        <v>50</v>
      </c>
      <c r="D65" s="119"/>
      <c r="E65" s="111" t="s">
        <v>49</v>
      </c>
      <c r="F65" s="113">
        <v>182</v>
      </c>
      <c r="G65" s="120"/>
      <c r="H65" s="121">
        <f t="shared" si="2"/>
        <v>0</v>
      </c>
    </row>
    <row r="66" spans="1:8" ht="12" customHeight="1">
      <c r="A66" s="111"/>
      <c r="B66" s="17"/>
      <c r="C66" s="18"/>
      <c r="D66" s="119"/>
      <c r="E66" s="111"/>
      <c r="F66" s="113"/>
      <c r="G66" s="120"/>
      <c r="H66" s="121"/>
    </row>
    <row r="67" spans="1:8">
      <c r="A67" s="111" t="s">
        <v>32</v>
      </c>
      <c r="B67" s="17"/>
      <c r="C67" s="18" t="s">
        <v>51</v>
      </c>
      <c r="D67" s="119"/>
      <c r="E67" s="111" t="s">
        <v>49</v>
      </c>
      <c r="F67" s="113">
        <v>12</v>
      </c>
      <c r="G67" s="120"/>
      <c r="H67" s="121">
        <f t="shared" si="2"/>
        <v>0</v>
      </c>
    </row>
    <row r="68" spans="1:8">
      <c r="A68" s="111"/>
      <c r="B68" s="17"/>
      <c r="C68" s="18"/>
      <c r="D68" s="119"/>
      <c r="E68" s="111"/>
      <c r="F68" s="113"/>
      <c r="G68" s="120"/>
      <c r="H68" s="121"/>
    </row>
    <row r="69" spans="1:8">
      <c r="A69" s="111"/>
      <c r="B69" s="17"/>
      <c r="C69" s="12"/>
      <c r="D69" s="116"/>
      <c r="E69" s="111"/>
      <c r="F69" s="113"/>
      <c r="G69" s="114"/>
      <c r="H69" s="121"/>
    </row>
    <row r="70" spans="1:8" ht="46.15">
      <c r="A70" s="111" t="s">
        <v>34</v>
      </c>
      <c r="B70" s="17"/>
      <c r="C70" s="18" t="s">
        <v>52</v>
      </c>
      <c r="D70" s="119"/>
      <c r="E70" s="111" t="s">
        <v>17</v>
      </c>
      <c r="F70" s="113">
        <v>110</v>
      </c>
      <c r="G70" s="120"/>
      <c r="H70" s="121">
        <f t="shared" si="2"/>
        <v>0</v>
      </c>
    </row>
    <row r="71" spans="1:8">
      <c r="A71" s="111"/>
      <c r="B71" s="17"/>
      <c r="C71" s="12"/>
      <c r="D71" s="116"/>
      <c r="E71" s="111"/>
      <c r="F71" s="113"/>
      <c r="G71" s="114"/>
      <c r="H71" s="115"/>
    </row>
    <row r="72" spans="1:8">
      <c r="A72" s="111"/>
      <c r="B72" s="17"/>
      <c r="C72" s="12"/>
      <c r="D72" s="116"/>
      <c r="E72" s="111"/>
      <c r="F72" s="113"/>
      <c r="G72" s="114"/>
      <c r="H72" s="132"/>
    </row>
    <row r="73" spans="1:8">
      <c r="A73" s="111"/>
      <c r="B73" s="17"/>
      <c r="C73" s="12"/>
      <c r="D73" s="116"/>
      <c r="E73" s="111"/>
      <c r="F73" s="113"/>
      <c r="G73" s="114"/>
      <c r="H73" s="115"/>
    </row>
    <row r="74" spans="1:8">
      <c r="A74" s="111"/>
      <c r="B74" s="17"/>
      <c r="C74" s="12"/>
      <c r="D74" s="116"/>
      <c r="E74" s="111"/>
      <c r="F74" s="113"/>
      <c r="G74" s="114"/>
      <c r="H74" s="115"/>
    </row>
    <row r="75" spans="1:8">
      <c r="A75" s="111"/>
      <c r="B75" s="17"/>
      <c r="C75" s="12"/>
      <c r="D75" s="116"/>
      <c r="E75" s="111"/>
      <c r="F75" s="113"/>
      <c r="G75" s="114"/>
      <c r="H75" s="115"/>
    </row>
    <row r="76" spans="1:8">
      <c r="A76" s="111"/>
      <c r="B76" s="17"/>
      <c r="C76" s="12"/>
      <c r="D76" s="116"/>
      <c r="E76" s="111"/>
      <c r="F76" s="113"/>
      <c r="G76" s="114"/>
      <c r="H76" s="115"/>
    </row>
    <row r="77" spans="1:8">
      <c r="A77" s="111"/>
      <c r="B77" s="17"/>
      <c r="C77" s="12"/>
      <c r="D77" s="116"/>
      <c r="E77" s="111"/>
      <c r="F77" s="113"/>
      <c r="G77" s="114"/>
      <c r="H77" s="115"/>
    </row>
    <row r="78" spans="1:8" ht="18" customHeight="1">
      <c r="A78" s="111"/>
      <c r="B78" s="17"/>
      <c r="C78" s="12"/>
      <c r="D78" s="116"/>
      <c r="E78" s="111"/>
      <c r="F78" s="113"/>
      <c r="G78" s="114"/>
      <c r="H78" s="115"/>
    </row>
    <row r="79" spans="1:8" ht="31.5" customHeight="1">
      <c r="A79" s="123"/>
      <c r="B79" s="124"/>
      <c r="C79" s="125" t="s">
        <v>38</v>
      </c>
      <c r="D79" s="126"/>
      <c r="E79" s="123"/>
      <c r="F79" s="127"/>
      <c r="G79" s="128"/>
      <c r="H79" s="133">
        <f>SUM(H44:H78)</f>
        <v>0</v>
      </c>
    </row>
    <row r="80" spans="1:8">
      <c r="A80" s="111"/>
      <c r="B80" s="17"/>
      <c r="C80" s="87"/>
      <c r="D80" s="116"/>
      <c r="E80" s="111"/>
      <c r="F80" s="113"/>
      <c r="G80" s="114"/>
      <c r="H80" s="115"/>
    </row>
    <row r="81" spans="1:8">
      <c r="A81" s="111"/>
      <c r="B81" s="17"/>
      <c r="C81" s="12"/>
      <c r="D81" s="116"/>
      <c r="E81" s="111"/>
      <c r="F81" s="113"/>
      <c r="G81" s="114"/>
      <c r="H81" s="115"/>
    </row>
    <row r="82" spans="1:8">
      <c r="A82" s="111"/>
      <c r="B82" s="17"/>
      <c r="C82" s="130" t="s">
        <v>53</v>
      </c>
      <c r="D82" s="119"/>
      <c r="E82" s="111"/>
      <c r="F82" s="113"/>
      <c r="G82" s="120"/>
      <c r="H82" s="121"/>
    </row>
    <row r="83" spans="1:8">
      <c r="A83" s="111"/>
      <c r="B83" s="17"/>
      <c r="C83" s="18"/>
      <c r="D83" s="119"/>
      <c r="E83" s="111"/>
      <c r="F83" s="113"/>
      <c r="G83" s="120"/>
      <c r="H83" s="121"/>
    </row>
    <row r="84" spans="1:8">
      <c r="A84" s="111" t="s">
        <v>10</v>
      </c>
      <c r="B84" s="17"/>
      <c r="C84" s="18" t="s">
        <v>54</v>
      </c>
      <c r="D84" s="119"/>
      <c r="E84" s="111" t="s">
        <v>17</v>
      </c>
      <c r="F84" s="113">
        <v>20.8</v>
      </c>
      <c r="G84" s="120"/>
      <c r="H84" s="121">
        <f>G84*F84</f>
        <v>0</v>
      </c>
    </row>
    <row r="85" spans="1:8">
      <c r="A85" s="111"/>
      <c r="B85" s="17"/>
      <c r="C85" s="18"/>
      <c r="D85" s="119"/>
      <c r="E85" s="111"/>
      <c r="F85" s="113"/>
      <c r="G85" s="120"/>
      <c r="H85" s="121"/>
    </row>
    <row r="86" spans="1:8">
      <c r="A86" s="111" t="s">
        <v>13</v>
      </c>
      <c r="B86" s="17"/>
      <c r="C86" s="18" t="s">
        <v>55</v>
      </c>
      <c r="D86" s="119"/>
      <c r="E86" s="111" t="s">
        <v>17</v>
      </c>
      <c r="F86" s="113">
        <v>15</v>
      </c>
      <c r="G86" s="120"/>
      <c r="H86" s="121">
        <f t="shared" ref="H86:H93" si="3">G86*F86</f>
        <v>0</v>
      </c>
    </row>
    <row r="87" spans="1:8">
      <c r="A87" s="111"/>
      <c r="B87" s="17"/>
      <c r="C87" s="18"/>
      <c r="D87" s="119"/>
      <c r="E87" s="111"/>
      <c r="F87" s="113"/>
      <c r="G87" s="120"/>
      <c r="H87" s="121"/>
    </row>
    <row r="88" spans="1:8">
      <c r="A88" s="111" t="s">
        <v>15</v>
      </c>
      <c r="B88" s="17"/>
      <c r="C88" s="18" t="s">
        <v>56</v>
      </c>
      <c r="D88" s="119"/>
      <c r="E88" s="111" t="s">
        <v>17</v>
      </c>
      <c r="F88" s="113">
        <v>5</v>
      </c>
      <c r="G88" s="120"/>
      <c r="H88" s="121">
        <f t="shared" si="3"/>
        <v>0</v>
      </c>
    </row>
    <row r="89" spans="1:8">
      <c r="A89" s="111"/>
      <c r="B89" s="17"/>
      <c r="C89" s="12"/>
      <c r="D89" s="116"/>
      <c r="E89" s="111"/>
      <c r="F89" s="113"/>
      <c r="G89" s="114"/>
      <c r="H89" s="121"/>
    </row>
    <row r="90" spans="1:8">
      <c r="A90" s="111" t="s">
        <v>18</v>
      </c>
      <c r="B90" s="17"/>
      <c r="C90" s="1" t="s">
        <v>57</v>
      </c>
      <c r="D90" s="119"/>
      <c r="E90" s="111" t="s">
        <v>58</v>
      </c>
      <c r="F90" s="113">
        <v>8.16</v>
      </c>
      <c r="G90" s="120"/>
      <c r="H90" s="121">
        <f t="shared" si="3"/>
        <v>0</v>
      </c>
    </row>
    <row r="91" spans="1:8">
      <c r="A91" s="111"/>
      <c r="B91" s="17"/>
      <c r="D91" s="119"/>
      <c r="E91" s="111"/>
      <c r="F91" s="113"/>
      <c r="G91" s="120"/>
      <c r="H91" s="121"/>
    </row>
    <row r="92" spans="1:8">
      <c r="A92" s="111"/>
      <c r="B92" s="17"/>
      <c r="C92" s="12"/>
      <c r="D92" s="116"/>
      <c r="E92" s="111"/>
      <c r="F92" s="113"/>
      <c r="G92" s="114"/>
      <c r="H92" s="121"/>
    </row>
    <row r="93" spans="1:8" ht="30.75">
      <c r="A93" s="111" t="s">
        <v>21</v>
      </c>
      <c r="B93" s="17"/>
      <c r="C93" s="18" t="s">
        <v>59</v>
      </c>
      <c r="D93" s="119"/>
      <c r="E93" s="111" t="s">
        <v>17</v>
      </c>
      <c r="F93" s="113">
        <v>62.4</v>
      </c>
      <c r="G93" s="120"/>
      <c r="H93" s="121">
        <f t="shared" si="3"/>
        <v>0</v>
      </c>
    </row>
    <row r="94" spans="1:8">
      <c r="A94" s="111"/>
      <c r="B94" s="17"/>
      <c r="C94" s="12"/>
      <c r="D94" s="116"/>
      <c r="E94" s="111"/>
      <c r="F94" s="113"/>
      <c r="G94" s="114"/>
      <c r="H94" s="134"/>
    </row>
    <row r="95" spans="1:8">
      <c r="A95" s="111"/>
      <c r="B95" s="17"/>
      <c r="C95" s="12"/>
      <c r="D95" s="116"/>
      <c r="E95" s="111"/>
      <c r="F95" s="113"/>
      <c r="G95" s="114"/>
      <c r="H95" s="135">
        <f>SUM(H84:H94)</f>
        <v>0</v>
      </c>
    </row>
    <row r="96" spans="1:8">
      <c r="A96" s="111"/>
      <c r="B96" s="17"/>
      <c r="C96" s="12"/>
      <c r="D96" s="116"/>
      <c r="E96" s="111"/>
      <c r="F96" s="113"/>
      <c r="G96" s="114"/>
      <c r="H96" s="115"/>
    </row>
    <row r="97" spans="1:8">
      <c r="A97" s="111"/>
      <c r="B97" s="17"/>
      <c r="C97" s="12"/>
      <c r="D97" s="116"/>
      <c r="E97" s="111"/>
      <c r="F97" s="113"/>
      <c r="G97" s="114"/>
      <c r="H97" s="115"/>
    </row>
    <row r="98" spans="1:8">
      <c r="A98" s="111"/>
      <c r="B98" s="17"/>
      <c r="C98" s="12" t="s">
        <v>7</v>
      </c>
      <c r="D98" s="112"/>
      <c r="E98" s="111"/>
      <c r="F98" s="113"/>
      <c r="G98" s="120"/>
      <c r="H98" s="121"/>
    </row>
    <row r="99" spans="1:8">
      <c r="A99" s="111"/>
      <c r="B99" s="17"/>
      <c r="C99" s="17"/>
      <c r="D99" s="116"/>
      <c r="E99" s="111"/>
      <c r="F99" s="113"/>
      <c r="G99" s="120"/>
      <c r="H99" s="121"/>
    </row>
    <row r="100" spans="1:8">
      <c r="A100" s="111"/>
      <c r="B100" s="17"/>
      <c r="C100" s="12" t="s">
        <v>8</v>
      </c>
      <c r="D100" s="119"/>
      <c r="E100" s="111"/>
      <c r="F100" s="113"/>
      <c r="G100" s="120"/>
      <c r="H100" s="121"/>
    </row>
    <row r="101" spans="1:8">
      <c r="A101" s="111"/>
      <c r="B101" s="17"/>
      <c r="C101" s="12"/>
      <c r="D101" s="119"/>
      <c r="E101" s="111"/>
      <c r="F101" s="113"/>
      <c r="G101" s="120"/>
      <c r="H101" s="121"/>
    </row>
    <row r="102" spans="1:8">
      <c r="A102" s="111"/>
      <c r="B102" s="17"/>
      <c r="C102" s="12" t="s">
        <v>60</v>
      </c>
      <c r="D102" s="116"/>
      <c r="E102" s="111"/>
      <c r="F102" s="113"/>
      <c r="G102" s="120"/>
      <c r="H102" s="121"/>
    </row>
    <row r="103" spans="1:8">
      <c r="A103" s="111"/>
      <c r="B103" s="17"/>
      <c r="C103" s="18"/>
      <c r="D103" s="119"/>
      <c r="E103" s="111"/>
      <c r="F103" s="113"/>
      <c r="G103" s="120"/>
      <c r="H103" s="121"/>
    </row>
    <row r="104" spans="1:8">
      <c r="A104" s="111"/>
      <c r="B104" s="17"/>
      <c r="C104" s="18"/>
      <c r="D104" s="119"/>
      <c r="E104" s="111"/>
      <c r="F104" s="113"/>
      <c r="G104" s="120"/>
      <c r="H104" s="121"/>
    </row>
    <row r="105" spans="1:8">
      <c r="A105" s="111"/>
      <c r="B105" s="17"/>
      <c r="C105" s="18" t="s">
        <v>61</v>
      </c>
      <c r="D105" s="119"/>
      <c r="E105" s="111"/>
      <c r="F105" s="113"/>
      <c r="G105" s="120"/>
      <c r="H105" s="121">
        <f>H41</f>
        <v>0</v>
      </c>
    </row>
    <row r="106" spans="1:8">
      <c r="A106" s="111"/>
      <c r="B106" s="17"/>
      <c r="C106" s="18"/>
      <c r="D106" s="119"/>
      <c r="E106" s="111"/>
      <c r="F106" s="113"/>
      <c r="G106" s="120"/>
      <c r="H106" s="121"/>
    </row>
    <row r="107" spans="1:8">
      <c r="A107" s="111"/>
      <c r="B107" s="17"/>
      <c r="C107" s="18" t="s">
        <v>62</v>
      </c>
      <c r="D107" s="119"/>
      <c r="E107" s="111"/>
      <c r="F107" s="113"/>
      <c r="G107" s="120"/>
      <c r="H107" s="121">
        <f>H79</f>
        <v>0</v>
      </c>
    </row>
    <row r="108" spans="1:8">
      <c r="A108" s="111"/>
      <c r="B108" s="17"/>
      <c r="C108" s="18"/>
      <c r="D108" s="119"/>
      <c r="E108" s="111"/>
      <c r="F108" s="113"/>
      <c r="G108" s="120"/>
      <c r="H108" s="121"/>
    </row>
    <row r="109" spans="1:8">
      <c r="A109" s="111"/>
      <c r="B109" s="17"/>
      <c r="C109" s="18" t="s">
        <v>63</v>
      </c>
      <c r="D109" s="119"/>
      <c r="E109" s="111"/>
      <c r="F109" s="113"/>
      <c r="G109" s="120"/>
      <c r="H109" s="121">
        <f>H95</f>
        <v>0</v>
      </c>
    </row>
    <row r="110" spans="1:8">
      <c r="A110" s="111"/>
      <c r="B110" s="17"/>
      <c r="C110" s="18"/>
      <c r="D110" s="119"/>
      <c r="E110" s="111"/>
      <c r="F110" s="113"/>
      <c r="G110" s="120"/>
      <c r="H110" s="121"/>
    </row>
    <row r="111" spans="1:8">
      <c r="A111" s="111"/>
      <c r="B111" s="17"/>
      <c r="C111" s="18"/>
      <c r="D111" s="119"/>
      <c r="E111" s="111"/>
      <c r="F111" s="113"/>
      <c r="G111" s="120"/>
      <c r="H111" s="121"/>
    </row>
    <row r="112" spans="1:8">
      <c r="A112" s="111"/>
      <c r="B112" s="17"/>
      <c r="C112" s="18"/>
      <c r="D112" s="119"/>
      <c r="E112" s="111"/>
      <c r="F112" s="113"/>
      <c r="G112" s="120"/>
      <c r="H112" s="121"/>
    </row>
    <row r="113" spans="1:9">
      <c r="A113" s="111"/>
      <c r="B113" s="17"/>
      <c r="C113" s="18"/>
      <c r="D113" s="119"/>
      <c r="E113" s="111"/>
      <c r="F113" s="113"/>
      <c r="G113" s="120"/>
      <c r="H113" s="121"/>
    </row>
    <row r="114" spans="1:9">
      <c r="A114" s="111"/>
      <c r="B114" s="17"/>
      <c r="C114" s="18"/>
      <c r="D114" s="119"/>
      <c r="E114" s="111"/>
      <c r="F114" s="113"/>
      <c r="G114" s="120"/>
      <c r="H114" s="121"/>
    </row>
    <row r="115" spans="1:9">
      <c r="A115" s="111"/>
      <c r="B115" s="17"/>
      <c r="C115" s="18"/>
      <c r="D115" s="119"/>
      <c r="E115" s="111"/>
      <c r="F115" s="113"/>
      <c r="G115" s="120"/>
      <c r="H115" s="121"/>
    </row>
    <row r="116" spans="1:9">
      <c r="A116" s="111"/>
      <c r="B116" s="17"/>
      <c r="C116" s="18"/>
      <c r="D116" s="119"/>
      <c r="E116" s="111"/>
      <c r="F116" s="113"/>
      <c r="G116" s="120"/>
      <c r="H116" s="121"/>
    </row>
    <row r="117" spans="1:9">
      <c r="A117" s="111"/>
      <c r="B117" s="17"/>
      <c r="C117" s="18"/>
      <c r="D117" s="119"/>
      <c r="E117" s="111"/>
      <c r="F117" s="113"/>
      <c r="G117" s="120"/>
      <c r="H117" s="121"/>
    </row>
    <row r="118" spans="1:9">
      <c r="A118" s="111"/>
      <c r="B118" s="17"/>
      <c r="C118" s="18"/>
      <c r="D118" s="119"/>
      <c r="E118" s="111"/>
      <c r="F118" s="113"/>
      <c r="G118" s="120"/>
      <c r="H118" s="121"/>
    </row>
    <row r="119" spans="1:9">
      <c r="A119" s="111"/>
      <c r="B119" s="17"/>
      <c r="C119" s="18"/>
      <c r="D119" s="119"/>
      <c r="E119" s="111"/>
      <c r="F119" s="113"/>
      <c r="G119" s="120"/>
      <c r="H119" s="121"/>
    </row>
    <row r="120" spans="1:9">
      <c r="A120" s="111"/>
      <c r="B120" s="17"/>
      <c r="C120" s="18"/>
      <c r="D120" s="119"/>
      <c r="E120" s="111"/>
      <c r="F120" s="113"/>
      <c r="G120" s="120"/>
      <c r="H120" s="121"/>
    </row>
    <row r="121" spans="1:9">
      <c r="A121" s="111"/>
      <c r="B121" s="17"/>
      <c r="C121" s="18"/>
      <c r="D121" s="119"/>
      <c r="E121" s="111"/>
      <c r="F121" s="113"/>
      <c r="G121" s="120"/>
      <c r="H121" s="121"/>
    </row>
    <row r="122" spans="1:9">
      <c r="A122" s="111"/>
      <c r="B122" s="17"/>
      <c r="C122" s="18"/>
      <c r="D122" s="119"/>
      <c r="E122" s="111"/>
      <c r="F122" s="113"/>
      <c r="G122" s="120"/>
      <c r="H122" s="121"/>
    </row>
    <row r="123" spans="1:9">
      <c r="A123" s="111"/>
      <c r="B123" s="17"/>
      <c r="C123" s="18"/>
      <c r="D123" s="119"/>
      <c r="E123" s="111"/>
      <c r="F123" s="113"/>
      <c r="G123" s="120"/>
      <c r="H123" s="121"/>
    </row>
    <row r="124" spans="1:9">
      <c r="A124" s="111"/>
      <c r="B124" s="17"/>
      <c r="C124" s="18"/>
      <c r="D124" s="119"/>
      <c r="E124" s="111"/>
      <c r="F124" s="113"/>
      <c r="G124" s="120"/>
      <c r="H124" s="121"/>
    </row>
    <row r="125" spans="1:9">
      <c r="A125" s="111"/>
      <c r="B125" s="17"/>
      <c r="C125" s="18"/>
      <c r="D125" s="119"/>
      <c r="E125" s="111"/>
      <c r="F125" s="113"/>
      <c r="G125" s="120"/>
      <c r="H125" s="121"/>
    </row>
    <row r="126" spans="1:9">
      <c r="A126" s="111"/>
      <c r="B126" s="17"/>
      <c r="C126" s="18"/>
      <c r="D126" s="119"/>
      <c r="E126" s="111"/>
      <c r="F126" s="113"/>
      <c r="G126" s="120"/>
      <c r="H126" s="121"/>
    </row>
    <row r="127" spans="1:9" ht="30.75">
      <c r="A127" s="123"/>
      <c r="B127" s="124"/>
      <c r="C127" s="136" t="s">
        <v>64</v>
      </c>
      <c r="D127" s="137"/>
      <c r="E127" s="123"/>
      <c r="F127" s="127"/>
      <c r="G127" s="128"/>
      <c r="H127" s="138">
        <f>SUM(H105:H126)</f>
        <v>0</v>
      </c>
      <c r="I127" s="139"/>
    </row>
    <row r="128" spans="1:9">
      <c r="A128" s="111"/>
      <c r="B128" s="17"/>
      <c r="C128" s="12"/>
      <c r="D128" s="116"/>
      <c r="E128" s="111"/>
      <c r="F128" s="113"/>
      <c r="G128" s="114"/>
      <c r="H128" s="115"/>
    </row>
    <row r="129" spans="1:8">
      <c r="A129" s="111"/>
      <c r="B129" s="17"/>
      <c r="C129" s="12"/>
      <c r="D129" s="116"/>
      <c r="E129" s="111"/>
      <c r="F129" s="113"/>
      <c r="G129" s="114"/>
      <c r="H129" s="115"/>
    </row>
    <row r="130" spans="1:8">
      <c r="A130" s="111"/>
      <c r="B130" s="17"/>
      <c r="C130" s="12" t="s">
        <v>65</v>
      </c>
      <c r="D130" s="116"/>
      <c r="E130" s="111"/>
      <c r="F130" s="113"/>
      <c r="G130" s="114"/>
      <c r="H130" s="115"/>
    </row>
    <row r="131" spans="1:8">
      <c r="A131" s="111"/>
      <c r="B131" s="17"/>
      <c r="C131" s="12"/>
      <c r="D131" s="116"/>
      <c r="E131" s="111"/>
      <c r="F131" s="113"/>
      <c r="G131" s="114"/>
      <c r="H131" s="115"/>
    </row>
    <row r="132" spans="1:8">
      <c r="A132" s="57"/>
      <c r="B132" s="55"/>
      <c r="C132" s="60" t="s">
        <v>66</v>
      </c>
      <c r="D132" s="140"/>
      <c r="E132" s="57"/>
      <c r="F132" s="141"/>
      <c r="G132" s="120"/>
      <c r="H132" s="121"/>
    </row>
    <row r="133" spans="1:8" ht="4.5" customHeight="1">
      <c r="A133" s="57"/>
      <c r="B133" s="55"/>
      <c r="C133" s="60"/>
      <c r="D133" s="140"/>
      <c r="E133" s="57"/>
      <c r="F133" s="141"/>
      <c r="G133" s="120"/>
      <c r="H133" s="121"/>
    </row>
    <row r="134" spans="1:8" ht="30.75">
      <c r="A134" s="57"/>
      <c r="B134" s="55"/>
      <c r="C134" s="87" t="s">
        <v>67</v>
      </c>
      <c r="D134" s="140"/>
      <c r="E134" s="57"/>
      <c r="F134" s="141"/>
      <c r="G134" s="120"/>
      <c r="H134" s="121"/>
    </row>
    <row r="135" spans="1:8" ht="10.15" customHeight="1">
      <c r="A135" s="57"/>
      <c r="B135" s="55"/>
      <c r="C135" s="62"/>
      <c r="D135" s="140"/>
      <c r="E135" s="57"/>
      <c r="F135" s="141"/>
      <c r="G135" s="120"/>
      <c r="H135" s="121"/>
    </row>
    <row r="136" spans="1:8">
      <c r="A136" s="57" t="s">
        <v>10</v>
      </c>
      <c r="B136" s="55"/>
      <c r="C136" s="62" t="s">
        <v>68</v>
      </c>
      <c r="D136" s="140"/>
      <c r="E136" s="57" t="s">
        <v>20</v>
      </c>
      <c r="F136" s="141">
        <v>29.568000000000001</v>
      </c>
      <c r="G136" s="120"/>
      <c r="H136" s="121">
        <f>G136*F136</f>
        <v>0</v>
      </c>
    </row>
    <row r="137" spans="1:8" ht="10.15" customHeight="1">
      <c r="A137" s="57"/>
      <c r="B137" s="55"/>
      <c r="C137" s="62"/>
      <c r="D137" s="140"/>
      <c r="E137" s="57"/>
      <c r="F137" s="141"/>
      <c r="G137" s="120"/>
      <c r="H137" s="121"/>
    </row>
    <row r="138" spans="1:8">
      <c r="A138" s="57" t="s">
        <v>13</v>
      </c>
      <c r="B138" s="55"/>
      <c r="C138" s="62" t="s">
        <v>69</v>
      </c>
      <c r="D138" s="140"/>
      <c r="E138" s="57" t="s">
        <v>20</v>
      </c>
      <c r="F138" s="141">
        <v>16.5</v>
      </c>
      <c r="G138" s="120"/>
      <c r="H138" s="121">
        <f t="shared" ref="H138:H159" si="4">G138*F138</f>
        <v>0</v>
      </c>
    </row>
    <row r="139" spans="1:8" ht="8.4499999999999993" customHeight="1">
      <c r="A139" s="57"/>
      <c r="B139" s="55"/>
      <c r="C139" s="62"/>
      <c r="D139" s="140"/>
      <c r="E139" s="57"/>
      <c r="F139" s="141"/>
      <c r="G139" s="120"/>
      <c r="H139" s="121"/>
    </row>
    <row r="140" spans="1:8">
      <c r="A140" s="57" t="s">
        <v>70</v>
      </c>
      <c r="B140" s="55"/>
      <c r="C140" s="62" t="s">
        <v>71</v>
      </c>
      <c r="D140" s="140"/>
      <c r="E140" s="57" t="s">
        <v>20</v>
      </c>
      <c r="F140" s="141">
        <v>2</v>
      </c>
      <c r="G140" s="120"/>
      <c r="H140" s="121">
        <f>F140*G140</f>
        <v>0</v>
      </c>
    </row>
    <row r="141" spans="1:8">
      <c r="A141" s="57"/>
      <c r="B141" s="55"/>
      <c r="C141" s="62"/>
      <c r="D141" s="140"/>
      <c r="E141" s="57"/>
      <c r="F141" s="141"/>
      <c r="G141" s="120"/>
      <c r="H141" s="121"/>
    </row>
    <row r="142" spans="1:8">
      <c r="A142" s="57"/>
      <c r="B142" s="55"/>
      <c r="C142" s="62"/>
      <c r="D142" s="140"/>
      <c r="E142" s="57"/>
      <c r="F142" s="141"/>
      <c r="G142" s="120"/>
      <c r="H142" s="121"/>
    </row>
    <row r="143" spans="1:8">
      <c r="A143" s="57"/>
      <c r="B143" s="55"/>
      <c r="C143" s="62"/>
      <c r="D143" s="140"/>
      <c r="E143" s="57"/>
      <c r="F143" s="141"/>
      <c r="G143" s="120"/>
      <c r="H143" s="121"/>
    </row>
    <row r="144" spans="1:8">
      <c r="A144" s="57"/>
      <c r="B144" s="55"/>
      <c r="C144" s="62"/>
      <c r="D144" s="140"/>
      <c r="E144" s="57"/>
      <c r="F144" s="141"/>
      <c r="G144" s="120"/>
      <c r="H144" s="121"/>
    </row>
    <row r="145" spans="1:9" ht="36.6" customHeight="1">
      <c r="A145" s="57"/>
      <c r="B145" s="55"/>
      <c r="C145" s="87" t="s">
        <v>72</v>
      </c>
      <c r="D145" s="140"/>
      <c r="E145" s="57"/>
      <c r="F145" s="141"/>
      <c r="G145" s="120"/>
      <c r="H145" s="121"/>
    </row>
    <row r="146" spans="1:9" ht="6.6" customHeight="1">
      <c r="A146" s="57"/>
      <c r="B146" s="55"/>
      <c r="C146" s="61"/>
      <c r="D146" s="140"/>
      <c r="E146" s="57"/>
      <c r="F146" s="141"/>
      <c r="G146" s="120"/>
      <c r="H146" s="121">
        <f t="shared" si="4"/>
        <v>0</v>
      </c>
    </row>
    <row r="147" spans="1:9">
      <c r="A147" s="111" t="s">
        <v>73</v>
      </c>
      <c r="B147" s="17"/>
      <c r="C147" s="18" t="s">
        <v>74</v>
      </c>
      <c r="D147" s="119"/>
      <c r="E147" s="111" t="s">
        <v>49</v>
      </c>
      <c r="F147" s="113">
        <v>136.83600000000001</v>
      </c>
      <c r="G147" s="120"/>
      <c r="H147" s="121">
        <f t="shared" si="4"/>
        <v>0</v>
      </c>
    </row>
    <row r="148" spans="1:9" ht="12" customHeight="1">
      <c r="A148" s="111"/>
      <c r="B148" s="17"/>
      <c r="C148" s="18"/>
      <c r="D148" s="119"/>
      <c r="E148" s="111"/>
      <c r="F148" s="113"/>
      <c r="G148" s="120"/>
      <c r="H148" s="121"/>
    </row>
    <row r="149" spans="1:9">
      <c r="A149" s="111" t="s">
        <v>75</v>
      </c>
      <c r="B149" s="17"/>
      <c r="C149" s="18" t="s">
        <v>76</v>
      </c>
      <c r="D149" s="119"/>
      <c r="E149" s="111" t="s">
        <v>49</v>
      </c>
      <c r="F149" s="113">
        <v>210.49600000000001</v>
      </c>
      <c r="G149" s="120"/>
      <c r="H149" s="121">
        <f t="shared" si="4"/>
        <v>0</v>
      </c>
    </row>
    <row r="150" spans="1:9" ht="12" customHeight="1">
      <c r="A150" s="111"/>
      <c r="B150" s="17"/>
      <c r="C150" s="18"/>
      <c r="D150" s="119"/>
      <c r="E150" s="111"/>
      <c r="F150" s="113"/>
      <c r="G150" s="120"/>
      <c r="H150" s="121"/>
    </row>
    <row r="151" spans="1:9">
      <c r="A151" s="111" t="s">
        <v>77</v>
      </c>
      <c r="B151" s="17"/>
      <c r="C151" s="18" t="s">
        <v>78</v>
      </c>
      <c r="D151" s="119"/>
      <c r="E151" s="111" t="s">
        <v>49</v>
      </c>
      <c r="F151" s="113" t="s">
        <v>79</v>
      </c>
      <c r="G151" s="120"/>
      <c r="H151" s="121">
        <v>0</v>
      </c>
    </row>
    <row r="152" spans="1:9">
      <c r="A152" s="111"/>
      <c r="B152" s="17"/>
      <c r="C152" s="18"/>
      <c r="D152" s="119"/>
      <c r="E152" s="111"/>
      <c r="F152" s="113"/>
      <c r="G152" s="120"/>
      <c r="H152" s="121"/>
    </row>
    <row r="153" spans="1:9">
      <c r="A153" s="111"/>
      <c r="B153" s="17"/>
      <c r="C153" s="18"/>
      <c r="D153" s="119"/>
      <c r="E153" s="111"/>
      <c r="F153" s="113"/>
      <c r="G153" s="120"/>
      <c r="H153" s="121"/>
    </row>
    <row r="154" spans="1:9" ht="12" customHeight="1">
      <c r="A154" s="111"/>
      <c r="B154" s="17"/>
      <c r="C154" s="18"/>
      <c r="D154" s="119"/>
      <c r="E154" s="111"/>
      <c r="F154" s="113"/>
      <c r="G154" s="120"/>
      <c r="H154" s="121"/>
    </row>
    <row r="155" spans="1:9">
      <c r="A155" s="57"/>
      <c r="B155" s="55"/>
      <c r="C155" s="65" t="s">
        <v>53</v>
      </c>
      <c r="D155" s="140"/>
      <c r="E155" s="57"/>
      <c r="F155" s="141"/>
      <c r="G155" s="120"/>
      <c r="H155" s="121"/>
    </row>
    <row r="156" spans="1:9" ht="9" customHeight="1">
      <c r="A156" s="57"/>
      <c r="B156" s="55"/>
      <c r="C156" s="142"/>
      <c r="D156" s="140"/>
      <c r="E156" s="57"/>
      <c r="F156" s="141"/>
      <c r="G156" s="120"/>
      <c r="H156" s="121"/>
    </row>
    <row r="157" spans="1:9">
      <c r="A157" s="57" t="s">
        <v>80</v>
      </c>
      <c r="B157" s="55"/>
      <c r="C157" s="62" t="s">
        <v>81</v>
      </c>
      <c r="D157" s="140"/>
      <c r="E157" s="57" t="s">
        <v>17</v>
      </c>
      <c r="F157" s="141">
        <v>16.8</v>
      </c>
      <c r="G157" s="120"/>
      <c r="H157" s="121">
        <f t="shared" si="4"/>
        <v>0</v>
      </c>
    </row>
    <row r="158" spans="1:9" ht="9.6" customHeight="1">
      <c r="A158" s="57"/>
      <c r="B158" s="55"/>
      <c r="C158" s="62"/>
      <c r="D158" s="140"/>
      <c r="E158" s="57"/>
      <c r="F158" s="141"/>
      <c r="G158" s="120"/>
      <c r="H158" s="121"/>
    </row>
    <row r="159" spans="1:9">
      <c r="A159" s="57" t="s">
        <v>82</v>
      </c>
      <c r="B159" s="55"/>
      <c r="C159" s="62" t="s">
        <v>83</v>
      </c>
      <c r="D159" s="140"/>
      <c r="E159" s="57" t="s">
        <v>17</v>
      </c>
      <c r="F159" s="141">
        <v>3.3</v>
      </c>
      <c r="G159" s="120"/>
      <c r="H159" s="121">
        <f t="shared" si="4"/>
        <v>0</v>
      </c>
      <c r="I159" s="143"/>
    </row>
    <row r="160" spans="1:9">
      <c r="A160" s="57"/>
      <c r="B160" s="55"/>
      <c r="C160" s="62"/>
      <c r="D160" s="140"/>
      <c r="E160" s="57"/>
      <c r="F160" s="141"/>
      <c r="G160" s="120"/>
      <c r="H160" s="121"/>
    </row>
    <row r="161" spans="1:9">
      <c r="A161" s="57"/>
      <c r="B161" s="55"/>
      <c r="C161" s="62"/>
      <c r="D161" s="140"/>
      <c r="E161" s="57"/>
      <c r="F161" s="141"/>
      <c r="G161" s="120"/>
      <c r="H161" s="121"/>
    </row>
    <row r="162" spans="1:9">
      <c r="A162" s="57"/>
      <c r="B162" s="55"/>
      <c r="C162" s="62"/>
      <c r="D162" s="140"/>
      <c r="E162" s="57"/>
      <c r="F162" s="141"/>
      <c r="G162" s="120"/>
      <c r="H162" s="121"/>
    </row>
    <row r="163" spans="1:9">
      <c r="A163" s="57"/>
      <c r="B163" s="55"/>
      <c r="C163" s="62"/>
      <c r="D163" s="140"/>
      <c r="E163" s="57"/>
      <c r="F163" s="141"/>
      <c r="G163" s="120"/>
      <c r="H163" s="121"/>
    </row>
    <row r="164" spans="1:9">
      <c r="A164" s="57"/>
      <c r="B164" s="55"/>
      <c r="C164" s="62"/>
      <c r="D164" s="140"/>
      <c r="E164" s="57"/>
      <c r="F164" s="141"/>
      <c r="G164" s="120"/>
      <c r="H164" s="121"/>
    </row>
    <row r="165" spans="1:9">
      <c r="A165" s="57"/>
      <c r="B165" s="55"/>
      <c r="C165" s="62"/>
      <c r="D165" s="140"/>
      <c r="E165" s="57"/>
      <c r="F165" s="141"/>
      <c r="G165" s="120"/>
      <c r="H165" s="121"/>
    </row>
    <row r="166" spans="1:9">
      <c r="A166" s="57"/>
      <c r="B166" s="55"/>
      <c r="C166" s="62"/>
      <c r="D166" s="140"/>
      <c r="E166" s="57"/>
      <c r="F166" s="141"/>
      <c r="G166" s="120"/>
      <c r="H166" s="121"/>
    </row>
    <row r="167" spans="1:9">
      <c r="A167" s="57"/>
      <c r="B167" s="55"/>
      <c r="C167" s="62"/>
      <c r="D167" s="140"/>
      <c r="E167" s="57"/>
      <c r="F167" s="141"/>
      <c r="G167" s="120"/>
      <c r="H167" s="121"/>
    </row>
    <row r="168" spans="1:9">
      <c r="A168" s="57"/>
      <c r="B168" s="55"/>
      <c r="C168" s="62"/>
      <c r="D168" s="140"/>
      <c r="E168" s="57"/>
      <c r="F168" s="141"/>
      <c r="G168" s="120"/>
      <c r="H168" s="121"/>
    </row>
    <row r="169" spans="1:9">
      <c r="A169" s="57"/>
      <c r="B169" s="55"/>
      <c r="C169" s="62"/>
      <c r="D169" s="140"/>
      <c r="E169" s="57"/>
      <c r="F169" s="141"/>
      <c r="G169" s="120"/>
      <c r="H169" s="121"/>
    </row>
    <row r="170" spans="1:9" ht="21.75" customHeight="1">
      <c r="A170" s="57"/>
      <c r="B170" s="55"/>
      <c r="C170" s="62"/>
      <c r="D170" s="140"/>
      <c r="E170" s="57"/>
      <c r="F170" s="141"/>
      <c r="G170" s="120"/>
      <c r="H170" s="121"/>
    </row>
    <row r="171" spans="1:9">
      <c r="A171" s="57"/>
      <c r="B171" s="55"/>
      <c r="C171" s="62"/>
      <c r="D171" s="140"/>
      <c r="E171" s="57"/>
      <c r="F171" s="141"/>
      <c r="G171" s="120"/>
      <c r="H171" s="121"/>
    </row>
    <row r="172" spans="1:9">
      <c r="A172" s="57"/>
      <c r="B172" s="55"/>
      <c r="C172" s="62"/>
      <c r="D172" s="140"/>
      <c r="E172" s="57"/>
      <c r="F172" s="141"/>
      <c r="G172" s="120"/>
      <c r="H172" s="121"/>
    </row>
    <row r="173" spans="1:9">
      <c r="A173" s="57"/>
      <c r="B173" s="55"/>
      <c r="C173" s="62"/>
      <c r="D173" s="140"/>
      <c r="E173" s="57"/>
      <c r="F173" s="141"/>
      <c r="G173" s="120"/>
      <c r="H173" s="121"/>
    </row>
    <row r="174" spans="1:9">
      <c r="A174" s="111"/>
      <c r="B174" s="17"/>
      <c r="C174" s="18"/>
      <c r="D174" s="119"/>
      <c r="E174" s="111"/>
      <c r="F174" s="113"/>
      <c r="G174" s="120"/>
      <c r="H174" s="121"/>
    </row>
    <row r="175" spans="1:9" ht="30.75">
      <c r="A175" s="123"/>
      <c r="B175" s="124"/>
      <c r="C175" s="136" t="s">
        <v>84</v>
      </c>
      <c r="D175" s="137"/>
      <c r="E175" s="123"/>
      <c r="F175" s="127"/>
      <c r="G175" s="128"/>
      <c r="H175" s="138">
        <f>SUM(H135:H174)</f>
        <v>0</v>
      </c>
      <c r="I175" s="139"/>
    </row>
    <row r="176" spans="1:9">
      <c r="A176" s="111"/>
      <c r="B176" s="17"/>
      <c r="C176" s="87"/>
      <c r="D176" s="119"/>
      <c r="E176" s="111"/>
      <c r="F176" s="113"/>
      <c r="G176" s="114"/>
      <c r="H176" s="132"/>
    </row>
    <row r="177" spans="1:9">
      <c r="A177" s="111"/>
      <c r="B177" s="17"/>
      <c r="C177" s="87"/>
      <c r="D177" s="119"/>
      <c r="E177" s="111"/>
      <c r="F177" s="113"/>
      <c r="G177" s="114"/>
      <c r="H177" s="132"/>
    </row>
    <row r="178" spans="1:9">
      <c r="A178" s="111"/>
      <c r="B178" s="17"/>
      <c r="C178" s="12" t="s">
        <v>85</v>
      </c>
      <c r="D178" s="116"/>
      <c r="E178" s="111"/>
      <c r="F178" s="113"/>
      <c r="G178" s="114"/>
      <c r="H178" s="115"/>
    </row>
    <row r="179" spans="1:9" ht="10.9" customHeight="1">
      <c r="A179" s="111"/>
      <c r="B179" s="17"/>
      <c r="C179" s="12"/>
      <c r="D179" s="116"/>
      <c r="E179" s="111"/>
      <c r="F179" s="113"/>
      <c r="G179" s="114"/>
      <c r="H179" s="115"/>
    </row>
    <row r="180" spans="1:9">
      <c r="A180" s="111"/>
      <c r="B180" s="17"/>
      <c r="C180" s="12" t="s">
        <v>86</v>
      </c>
      <c r="D180" s="119"/>
      <c r="E180" s="111"/>
      <c r="F180" s="113"/>
      <c r="G180" s="114"/>
      <c r="H180" s="115"/>
    </row>
    <row r="181" spans="1:9" ht="11.25" customHeight="1">
      <c r="A181" s="111"/>
      <c r="B181" s="17"/>
      <c r="C181" s="12"/>
      <c r="D181" s="119"/>
      <c r="E181" s="111"/>
      <c r="F181" s="113"/>
      <c r="G181" s="114"/>
      <c r="H181" s="115"/>
    </row>
    <row r="182" spans="1:9">
      <c r="A182" s="111"/>
      <c r="B182" s="17"/>
      <c r="C182" s="87" t="s">
        <v>87</v>
      </c>
      <c r="D182" s="119"/>
      <c r="E182" s="111"/>
      <c r="F182" s="113"/>
      <c r="G182" s="114"/>
      <c r="H182" s="115"/>
      <c r="I182" s="143"/>
    </row>
    <row r="183" spans="1:9" ht="11.25" customHeight="1">
      <c r="A183" s="111"/>
      <c r="B183" s="17"/>
      <c r="C183" s="12"/>
      <c r="D183" s="119"/>
      <c r="E183" s="111"/>
      <c r="F183" s="113"/>
      <c r="G183" s="114"/>
      <c r="H183" s="115"/>
    </row>
    <row r="184" spans="1:9" ht="30.75">
      <c r="A184" s="111" t="s">
        <v>10</v>
      </c>
      <c r="B184" s="17"/>
      <c r="C184" s="18" t="s">
        <v>88</v>
      </c>
      <c r="D184" s="119"/>
      <c r="E184" s="111" t="s">
        <v>58</v>
      </c>
      <c r="F184" s="113">
        <v>3</v>
      </c>
      <c r="G184" s="114"/>
      <c r="H184" s="132">
        <f>G184*F184</f>
        <v>0</v>
      </c>
    </row>
    <row r="185" spans="1:9" ht="11.25" customHeight="1">
      <c r="A185" s="111"/>
      <c r="B185" s="17"/>
      <c r="C185" s="18"/>
      <c r="D185" s="119"/>
      <c r="E185" s="111"/>
      <c r="F185" s="113"/>
      <c r="G185" s="114"/>
      <c r="H185" s="132"/>
    </row>
    <row r="186" spans="1:9">
      <c r="A186" s="111"/>
      <c r="B186" s="17"/>
      <c r="C186" s="18"/>
      <c r="D186" s="119"/>
      <c r="E186" s="111"/>
      <c r="F186" s="113"/>
      <c r="G186" s="114"/>
      <c r="H186" s="132"/>
    </row>
    <row r="187" spans="1:9" ht="11.25" customHeight="1">
      <c r="A187" s="111"/>
      <c r="B187" s="17"/>
      <c r="C187" s="18"/>
      <c r="D187" s="119"/>
      <c r="E187" s="111"/>
      <c r="F187" s="113"/>
      <c r="G187" s="114"/>
      <c r="H187" s="132"/>
    </row>
    <row r="188" spans="1:9">
      <c r="A188" s="111"/>
      <c r="B188" s="17"/>
      <c r="C188" s="87" t="s">
        <v>89</v>
      </c>
      <c r="D188" s="119"/>
      <c r="E188" s="111"/>
      <c r="F188" s="113"/>
      <c r="G188" s="114"/>
      <c r="H188" s="132"/>
    </row>
    <row r="189" spans="1:9">
      <c r="A189" s="111"/>
      <c r="B189" s="17"/>
      <c r="C189" s="87"/>
      <c r="D189" s="119"/>
      <c r="E189" s="111"/>
      <c r="F189" s="113"/>
      <c r="G189" s="114"/>
      <c r="H189" s="132"/>
    </row>
    <row r="190" spans="1:9">
      <c r="A190" s="111" t="s">
        <v>90</v>
      </c>
      <c r="B190" s="17"/>
      <c r="C190" s="18" t="s">
        <v>91</v>
      </c>
      <c r="D190" s="119"/>
      <c r="E190" s="111" t="s">
        <v>17</v>
      </c>
      <c r="F190" s="113">
        <v>28.62</v>
      </c>
      <c r="G190" s="114"/>
      <c r="H190" s="132">
        <f t="shared" ref="H190:H205" si="5">G190*F190</f>
        <v>0</v>
      </c>
    </row>
    <row r="191" spans="1:9">
      <c r="A191" s="111"/>
      <c r="B191" s="17"/>
      <c r="C191" s="87"/>
      <c r="D191" s="119"/>
      <c r="E191" s="111"/>
      <c r="F191" s="113"/>
      <c r="G191" s="114"/>
      <c r="H191" s="132"/>
    </row>
    <row r="192" spans="1:9">
      <c r="A192" s="111" t="s">
        <v>70</v>
      </c>
      <c r="B192" s="17"/>
      <c r="C192" s="18" t="s">
        <v>92</v>
      </c>
      <c r="D192" s="119"/>
      <c r="E192" s="111" t="s">
        <v>17</v>
      </c>
      <c r="F192" s="113">
        <v>121.9</v>
      </c>
      <c r="G192" s="114"/>
      <c r="H192" s="132">
        <f t="shared" si="5"/>
        <v>0</v>
      </c>
    </row>
    <row r="193" spans="1:9">
      <c r="A193" s="111"/>
      <c r="B193" s="17"/>
      <c r="C193" s="18"/>
      <c r="D193" s="119"/>
      <c r="E193" s="111"/>
      <c r="F193" s="113"/>
      <c r="G193" s="114"/>
      <c r="H193" s="132"/>
    </row>
    <row r="194" spans="1:9" s="98" customFormat="1">
      <c r="A194" s="144"/>
      <c r="B194" s="145"/>
      <c r="C194" s="146"/>
      <c r="D194" s="147"/>
      <c r="E194" s="144"/>
      <c r="F194" s="148"/>
      <c r="G194" s="149"/>
      <c r="H194" s="150"/>
      <c r="I194" s="143"/>
    </row>
    <row r="195" spans="1:9">
      <c r="A195" s="111"/>
      <c r="B195" s="17"/>
      <c r="C195" s="18"/>
      <c r="D195" s="119"/>
      <c r="E195" s="111"/>
      <c r="F195" s="113"/>
      <c r="G195" s="114"/>
      <c r="H195" s="132"/>
    </row>
    <row r="196" spans="1:9">
      <c r="A196" s="111"/>
      <c r="B196" s="17"/>
      <c r="C196" s="18"/>
      <c r="D196" s="119"/>
      <c r="E196" s="111"/>
      <c r="F196" s="113"/>
      <c r="G196" s="114"/>
      <c r="H196" s="132"/>
    </row>
    <row r="197" spans="1:9">
      <c r="A197" s="111"/>
      <c r="B197" s="17"/>
      <c r="C197" s="18"/>
      <c r="D197" s="119"/>
      <c r="E197" s="111"/>
      <c r="F197" s="113"/>
      <c r="G197" s="114"/>
      <c r="H197" s="132"/>
    </row>
    <row r="198" spans="1:9">
      <c r="A198" s="111"/>
      <c r="B198" s="17"/>
      <c r="C198" s="130" t="s">
        <v>93</v>
      </c>
      <c r="D198" s="119"/>
      <c r="E198" s="111"/>
      <c r="F198" s="113"/>
      <c r="G198" s="114"/>
      <c r="H198" s="132"/>
    </row>
    <row r="199" spans="1:9">
      <c r="A199" s="111"/>
      <c r="B199" s="17"/>
      <c r="C199" s="130"/>
      <c r="D199" s="119"/>
      <c r="E199" s="111"/>
      <c r="F199" s="113"/>
      <c r="G199" s="114"/>
      <c r="H199" s="132"/>
    </row>
    <row r="200" spans="1:9">
      <c r="A200" s="111" t="s">
        <v>73</v>
      </c>
      <c r="B200" s="17"/>
      <c r="C200" s="18" t="s">
        <v>94</v>
      </c>
      <c r="D200" s="119"/>
      <c r="E200" s="111" t="s">
        <v>58</v>
      </c>
      <c r="F200" s="113">
        <v>52</v>
      </c>
      <c r="G200" s="114"/>
      <c r="H200" s="132">
        <f t="shared" si="5"/>
        <v>0</v>
      </c>
    </row>
    <row r="201" spans="1:9">
      <c r="A201" s="111"/>
      <c r="B201" s="17"/>
      <c r="C201" s="18"/>
      <c r="D201" s="119"/>
      <c r="E201" s="111"/>
      <c r="F201" s="113"/>
      <c r="G201" s="114"/>
      <c r="H201" s="132"/>
    </row>
    <row r="202" spans="1:9">
      <c r="A202" s="111"/>
      <c r="B202" s="17"/>
      <c r="C202" s="18"/>
      <c r="D202" s="119"/>
      <c r="E202" s="111"/>
      <c r="F202" s="113"/>
      <c r="G202" s="114"/>
      <c r="H202" s="132"/>
    </row>
    <row r="203" spans="1:9" ht="11.25" customHeight="1">
      <c r="A203" s="111"/>
      <c r="B203" s="17"/>
      <c r="C203" s="18"/>
      <c r="D203" s="119"/>
      <c r="E203" s="111"/>
      <c r="F203" s="113"/>
      <c r="G203" s="114"/>
      <c r="H203" s="132"/>
    </row>
    <row r="204" spans="1:9" ht="11.25" customHeight="1">
      <c r="A204" s="111"/>
      <c r="B204" s="17"/>
      <c r="C204" s="18"/>
      <c r="D204" s="119"/>
      <c r="E204" s="111"/>
      <c r="F204" s="113"/>
      <c r="G204" s="114"/>
      <c r="H204" s="132"/>
    </row>
    <row r="205" spans="1:9" ht="99" customHeight="1">
      <c r="A205" s="111" t="s">
        <v>75</v>
      </c>
      <c r="B205" s="17"/>
      <c r="C205" s="18" t="s">
        <v>95</v>
      </c>
      <c r="D205" s="119"/>
      <c r="E205" s="111" t="s">
        <v>96</v>
      </c>
      <c r="F205" s="113">
        <v>20</v>
      </c>
      <c r="G205" s="114"/>
      <c r="H205" s="132">
        <f t="shared" si="5"/>
        <v>0</v>
      </c>
    </row>
    <row r="206" spans="1:9">
      <c r="A206" s="111"/>
      <c r="B206" s="17"/>
      <c r="C206" s="18"/>
      <c r="D206" s="119"/>
      <c r="E206" s="111"/>
      <c r="F206" s="113"/>
      <c r="G206" s="114"/>
      <c r="H206" s="132"/>
    </row>
    <row r="207" spans="1:9">
      <c r="A207" s="111" t="s">
        <v>77</v>
      </c>
      <c r="B207" s="17"/>
      <c r="C207" s="87" t="s">
        <v>97</v>
      </c>
      <c r="D207" s="119"/>
      <c r="E207" s="111"/>
      <c r="F207" s="113"/>
      <c r="G207" s="114"/>
      <c r="H207" s="132"/>
    </row>
    <row r="208" spans="1:9" ht="9.75" customHeight="1">
      <c r="A208" s="111"/>
      <c r="B208" s="17"/>
      <c r="C208" s="130"/>
      <c r="D208" s="119"/>
      <c r="E208" s="111"/>
      <c r="F208" s="113"/>
      <c r="G208" s="114"/>
      <c r="H208" s="132"/>
    </row>
    <row r="209" spans="1:9" ht="15.75" customHeight="1">
      <c r="A209" s="151"/>
      <c r="B209" s="152"/>
      <c r="C209" s="153" t="s">
        <v>98</v>
      </c>
      <c r="D209" s="154"/>
      <c r="E209" s="151" t="s">
        <v>17</v>
      </c>
      <c r="F209" s="155">
        <v>10.5</v>
      </c>
      <c r="G209" s="114"/>
      <c r="H209" s="156">
        <f>G209*F209</f>
        <v>0</v>
      </c>
      <c r="I209" s="143"/>
    </row>
    <row r="210" spans="1:9">
      <c r="A210" s="151" t="s">
        <v>99</v>
      </c>
      <c r="B210" s="152"/>
      <c r="C210" s="153"/>
      <c r="D210" s="154"/>
      <c r="E210" s="151"/>
      <c r="F210" s="155"/>
      <c r="G210" s="114"/>
      <c r="H210" s="156"/>
      <c r="I210" s="143"/>
    </row>
    <row r="211" spans="1:9" ht="90" customHeight="1">
      <c r="A211" s="111"/>
      <c r="B211" s="17"/>
      <c r="C211" s="18"/>
      <c r="D211" s="119"/>
      <c r="E211" s="111"/>
      <c r="F211" s="113"/>
      <c r="G211" s="114"/>
      <c r="H211" s="157"/>
    </row>
    <row r="212" spans="1:9" s="99" customFormat="1" ht="30.75">
      <c r="A212" s="123"/>
      <c r="B212" s="124"/>
      <c r="C212" s="158" t="s">
        <v>100</v>
      </c>
      <c r="D212" s="159"/>
      <c r="E212" s="123"/>
      <c r="F212" s="127"/>
      <c r="G212" s="128"/>
      <c r="H212" s="160">
        <f>SUM(H184:H211)</f>
        <v>0</v>
      </c>
      <c r="I212" s="177"/>
    </row>
    <row r="213" spans="1:9" ht="9" customHeight="1">
      <c r="A213" s="111"/>
      <c r="B213" s="17"/>
      <c r="C213" s="18"/>
      <c r="D213" s="119"/>
      <c r="E213" s="111"/>
      <c r="F213" s="113"/>
      <c r="G213" s="114"/>
      <c r="H213" s="132"/>
    </row>
    <row r="214" spans="1:9" ht="7.5" customHeight="1">
      <c r="A214" s="111"/>
      <c r="B214" s="17"/>
      <c r="C214" s="130"/>
      <c r="D214" s="119"/>
      <c r="E214" s="111"/>
      <c r="F214" s="113"/>
      <c r="G214" s="161"/>
      <c r="H214" s="132"/>
    </row>
    <row r="215" spans="1:9">
      <c r="A215" s="111"/>
      <c r="B215" s="17"/>
      <c r="C215" s="12" t="s">
        <v>101</v>
      </c>
      <c r="D215" s="119"/>
      <c r="E215" s="111"/>
      <c r="F215" s="113"/>
      <c r="G215" s="120"/>
      <c r="H215" s="121"/>
    </row>
    <row r="216" spans="1:9">
      <c r="A216" s="111"/>
      <c r="B216" s="17"/>
      <c r="C216" s="12"/>
      <c r="D216" s="119"/>
      <c r="E216" s="111"/>
      <c r="F216" s="113"/>
      <c r="G216" s="120"/>
      <c r="H216" s="121"/>
    </row>
    <row r="217" spans="1:9">
      <c r="A217" s="111"/>
      <c r="B217" s="17"/>
      <c r="C217" s="12" t="s">
        <v>102</v>
      </c>
      <c r="D217" s="119"/>
      <c r="E217" s="111"/>
      <c r="F217" s="113"/>
      <c r="G217" s="120"/>
      <c r="H217" s="121"/>
    </row>
    <row r="218" spans="1:9" ht="9.6" customHeight="1">
      <c r="A218" s="111"/>
      <c r="B218" s="17"/>
      <c r="C218" s="18"/>
      <c r="D218" s="119"/>
      <c r="E218" s="111"/>
      <c r="F218" s="113"/>
      <c r="G218" s="120"/>
      <c r="H218" s="132"/>
    </row>
    <row r="219" spans="1:9" s="97" customFormat="1">
      <c r="A219" s="111"/>
      <c r="B219" s="17"/>
      <c r="C219" s="87" t="s">
        <v>103</v>
      </c>
      <c r="D219" s="112"/>
      <c r="E219" s="111"/>
      <c r="F219" s="113"/>
      <c r="G219" s="162"/>
      <c r="H219" s="115"/>
      <c r="I219" s="105"/>
    </row>
    <row r="220" spans="1:9" s="97" customFormat="1" ht="9.6" customHeight="1">
      <c r="A220" s="111"/>
      <c r="B220" s="17"/>
      <c r="C220" s="163"/>
      <c r="D220" s="112"/>
      <c r="E220" s="111"/>
      <c r="F220" s="113"/>
      <c r="G220" s="162"/>
      <c r="H220" s="115"/>
      <c r="I220" s="105"/>
    </row>
    <row r="221" spans="1:9" s="97" customFormat="1" ht="6.6" customHeight="1">
      <c r="A221" s="111"/>
      <c r="B221" s="17"/>
      <c r="C221" s="18"/>
      <c r="D221" s="112"/>
      <c r="E221" s="111"/>
      <c r="F221" s="113"/>
      <c r="G221" s="135"/>
      <c r="H221" s="135"/>
      <c r="I221" s="143"/>
    </row>
    <row r="222" spans="1:9" s="97" customFormat="1" ht="30.75">
      <c r="A222" s="111"/>
      <c r="B222" s="17"/>
      <c r="C222" s="164" t="s">
        <v>104</v>
      </c>
      <c r="D222" s="165"/>
      <c r="E222" s="166"/>
      <c r="F222" s="166"/>
      <c r="G222" s="166"/>
      <c r="H222" s="135"/>
      <c r="I222" s="143"/>
    </row>
    <row r="223" spans="1:9" s="97" customFormat="1" ht="9.6" customHeight="1">
      <c r="A223" s="111"/>
      <c r="B223" s="17"/>
      <c r="C223" s="164"/>
      <c r="D223" s="165"/>
      <c r="E223" s="166"/>
      <c r="F223" s="166"/>
      <c r="G223" s="166"/>
      <c r="H223" s="135"/>
      <c r="I223" s="143"/>
    </row>
    <row r="224" spans="1:9" s="97" customFormat="1" ht="97.5" customHeight="1">
      <c r="A224" s="111" t="s">
        <v>105</v>
      </c>
      <c r="B224" s="17"/>
      <c r="C224" s="122" t="s">
        <v>106</v>
      </c>
      <c r="D224" s="165" t="s">
        <v>107</v>
      </c>
      <c r="E224" s="167" t="s">
        <v>17</v>
      </c>
      <c r="F224" s="167">
        <v>720</v>
      </c>
      <c r="G224" s="166"/>
      <c r="H224" s="135">
        <f>G224*F224</f>
        <v>0</v>
      </c>
      <c r="I224" s="143"/>
    </row>
    <row r="225" spans="1:9" s="97" customFormat="1" ht="9.6" customHeight="1">
      <c r="A225" s="111"/>
      <c r="B225" s="17"/>
      <c r="C225" s="122"/>
      <c r="D225" s="165"/>
      <c r="E225" s="167"/>
      <c r="F225" s="167"/>
      <c r="G225" s="166"/>
      <c r="H225" s="135"/>
      <c r="I225" s="143"/>
    </row>
    <row r="226" spans="1:9" s="97" customFormat="1" ht="15.75" customHeight="1">
      <c r="A226" s="111" t="s">
        <v>90</v>
      </c>
      <c r="B226" s="17"/>
      <c r="C226" s="122" t="s">
        <v>108</v>
      </c>
      <c r="D226" s="165" t="s">
        <v>107</v>
      </c>
      <c r="E226" s="167" t="s">
        <v>58</v>
      </c>
      <c r="F226" s="167">
        <v>13.532999999999999</v>
      </c>
      <c r="G226" s="166"/>
      <c r="H226" s="135">
        <f>G226*F226</f>
        <v>0</v>
      </c>
      <c r="I226" s="143"/>
    </row>
    <row r="227" spans="1:9" s="97" customFormat="1" ht="4.5" customHeight="1">
      <c r="A227" s="111"/>
      <c r="B227" s="17"/>
      <c r="C227" s="122"/>
      <c r="D227" s="165"/>
      <c r="E227" s="167"/>
      <c r="F227" s="167"/>
      <c r="G227" s="166"/>
      <c r="H227" s="135"/>
      <c r="I227" s="143"/>
    </row>
    <row r="228" spans="1:9" s="97" customFormat="1">
      <c r="A228" s="111" t="s">
        <v>70</v>
      </c>
      <c r="B228" s="17"/>
      <c r="C228" s="122" t="s">
        <v>109</v>
      </c>
      <c r="D228" s="165"/>
      <c r="E228" s="167" t="s">
        <v>58</v>
      </c>
      <c r="F228" s="167">
        <v>28</v>
      </c>
      <c r="G228" s="166"/>
      <c r="H228" s="135">
        <f>G228*F228</f>
        <v>0</v>
      </c>
      <c r="I228" s="143"/>
    </row>
    <row r="229" spans="1:9" s="97" customFormat="1" ht="7.9" customHeight="1">
      <c r="A229" s="111"/>
      <c r="B229" s="17"/>
      <c r="C229" s="122"/>
      <c r="D229" s="165"/>
      <c r="E229" s="167"/>
      <c r="F229" s="166"/>
      <c r="G229" s="166"/>
      <c r="H229" s="135"/>
      <c r="I229" s="143"/>
    </row>
    <row r="230" spans="1:9" s="97" customFormat="1" ht="18.75" customHeight="1">
      <c r="A230" s="111" t="s">
        <v>73</v>
      </c>
      <c r="B230" s="17"/>
      <c r="C230" s="168" t="s">
        <v>110</v>
      </c>
      <c r="D230" s="169"/>
      <c r="E230" s="57" t="s">
        <v>111</v>
      </c>
      <c r="F230" s="141">
        <v>656.60199999999998</v>
      </c>
      <c r="G230" s="114"/>
      <c r="H230" s="170">
        <f>G230*F230</f>
        <v>0</v>
      </c>
      <c r="I230" s="143"/>
    </row>
    <row r="231" spans="1:9" s="97" customFormat="1" ht="4.5" customHeight="1">
      <c r="A231" s="111"/>
      <c r="B231" s="17"/>
      <c r="C231" s="171"/>
      <c r="D231" s="140"/>
      <c r="E231" s="57"/>
      <c r="F231" s="141"/>
      <c r="G231" s="114"/>
      <c r="H231" s="121"/>
      <c r="I231" s="143"/>
    </row>
    <row r="232" spans="1:9" s="97" customFormat="1">
      <c r="A232" s="111" t="s">
        <v>75</v>
      </c>
      <c r="B232" s="17"/>
      <c r="C232" s="168" t="s">
        <v>112</v>
      </c>
      <c r="D232" s="140"/>
      <c r="E232" s="57" t="s">
        <v>111</v>
      </c>
      <c r="F232" s="141">
        <v>70.900000000000006</v>
      </c>
      <c r="G232" s="114"/>
      <c r="H232" s="121">
        <f>G232*F232</f>
        <v>0</v>
      </c>
      <c r="I232" s="143"/>
    </row>
    <row r="233" spans="1:9" s="97" customFormat="1" ht="4.5" customHeight="1">
      <c r="A233" s="111"/>
      <c r="B233" s="17"/>
      <c r="C233" s="171"/>
      <c r="D233" s="140"/>
      <c r="E233" s="57"/>
      <c r="F233" s="141"/>
      <c r="G233" s="114"/>
      <c r="H233" s="121"/>
      <c r="I233" s="143"/>
    </row>
    <row r="234" spans="1:9" s="97" customFormat="1">
      <c r="A234" s="111" t="s">
        <v>77</v>
      </c>
      <c r="B234" s="17"/>
      <c r="C234" s="168" t="s">
        <v>113</v>
      </c>
      <c r="D234" s="140"/>
      <c r="E234" s="57" t="s">
        <v>111</v>
      </c>
      <c r="F234" s="141">
        <v>310.62</v>
      </c>
      <c r="G234" s="114"/>
      <c r="H234" s="121">
        <f>G234*F234</f>
        <v>0</v>
      </c>
      <c r="I234" s="143"/>
    </row>
    <row r="235" spans="1:9" s="97" customFormat="1" ht="4.5" customHeight="1">
      <c r="A235" s="111"/>
      <c r="B235" s="17"/>
      <c r="C235" s="171"/>
      <c r="D235" s="140"/>
      <c r="E235" s="57"/>
      <c r="F235" s="141"/>
      <c r="G235" s="114"/>
      <c r="H235" s="121"/>
      <c r="I235" s="143"/>
    </row>
    <row r="236" spans="1:9" s="97" customFormat="1">
      <c r="A236" s="111" t="s">
        <v>80</v>
      </c>
      <c r="B236" s="17"/>
      <c r="C236" s="168" t="s">
        <v>114</v>
      </c>
      <c r="D236" s="140"/>
      <c r="E236" s="57" t="s">
        <v>111</v>
      </c>
      <c r="F236" s="141">
        <v>40</v>
      </c>
      <c r="G236" s="114"/>
      <c r="H236" s="121">
        <f>G236*F236</f>
        <v>0</v>
      </c>
      <c r="I236" s="143"/>
    </row>
    <row r="237" spans="1:9" ht="10.5" customHeight="1">
      <c r="A237" s="57"/>
      <c r="B237" s="55"/>
      <c r="C237" s="168"/>
      <c r="D237" s="140"/>
      <c r="E237" s="57"/>
      <c r="F237" s="141"/>
      <c r="G237" s="120"/>
      <c r="H237" s="121"/>
    </row>
    <row r="238" spans="1:9" s="97" customFormat="1" ht="34.5" customHeight="1">
      <c r="A238" s="111" t="s">
        <v>82</v>
      </c>
      <c r="B238" s="17"/>
      <c r="C238" s="18" t="s">
        <v>115</v>
      </c>
      <c r="D238" s="112"/>
      <c r="E238" s="111" t="s">
        <v>96</v>
      </c>
      <c r="F238" s="113">
        <v>5</v>
      </c>
      <c r="G238" s="135"/>
      <c r="H238" s="135">
        <f t="shared" ref="H238:H249" si="6">G238*F238</f>
        <v>0</v>
      </c>
      <c r="I238" s="105"/>
    </row>
    <row r="239" spans="1:9" s="97" customFormat="1" ht="4.5" customHeight="1">
      <c r="A239" s="111"/>
      <c r="B239" s="17"/>
      <c r="C239" s="24"/>
      <c r="D239" s="112"/>
      <c r="E239" s="111"/>
      <c r="F239" s="113"/>
      <c r="G239" s="135"/>
      <c r="H239" s="135"/>
      <c r="I239" s="105"/>
    </row>
    <row r="240" spans="1:9" s="97" customFormat="1" ht="33.75" customHeight="1">
      <c r="A240" s="111"/>
      <c r="B240" s="17"/>
      <c r="C240" s="87" t="s">
        <v>116</v>
      </c>
      <c r="D240" s="112"/>
      <c r="E240" s="111"/>
      <c r="F240" s="113"/>
      <c r="G240" s="135"/>
      <c r="H240" s="135"/>
      <c r="I240" s="105"/>
    </row>
    <row r="241" spans="1:9" s="97" customFormat="1" ht="4.5" customHeight="1">
      <c r="A241" s="111"/>
      <c r="B241" s="17"/>
      <c r="C241" s="24"/>
      <c r="D241" s="112"/>
      <c r="E241" s="111"/>
      <c r="F241" s="113"/>
      <c r="G241" s="135"/>
      <c r="H241" s="135"/>
      <c r="I241" s="105"/>
    </row>
    <row r="242" spans="1:9" s="97" customFormat="1" ht="48" customHeight="1">
      <c r="A242" s="111" t="s">
        <v>117</v>
      </c>
      <c r="B242" s="17"/>
      <c r="C242" s="18" t="s">
        <v>118</v>
      </c>
      <c r="D242" s="112"/>
      <c r="E242" s="111" t="s">
        <v>58</v>
      </c>
      <c r="F242" s="113">
        <v>6</v>
      </c>
      <c r="G242" s="135"/>
      <c r="H242" s="135">
        <f t="shared" si="6"/>
        <v>0</v>
      </c>
      <c r="I242" s="105"/>
    </row>
    <row r="243" spans="1:9" s="97" customFormat="1">
      <c r="A243" s="111"/>
      <c r="B243" s="17"/>
      <c r="C243" s="24"/>
      <c r="D243" s="112"/>
      <c r="E243" s="111"/>
      <c r="F243" s="113"/>
      <c r="G243" s="135"/>
      <c r="H243" s="135"/>
      <c r="I243" s="105"/>
    </row>
    <row r="244" spans="1:9" s="97" customFormat="1">
      <c r="A244" s="111" t="s">
        <v>119</v>
      </c>
      <c r="B244" s="17"/>
      <c r="C244" s="18" t="s">
        <v>120</v>
      </c>
      <c r="D244" s="112"/>
      <c r="E244" s="111" t="s">
        <v>96</v>
      </c>
      <c r="F244" s="113">
        <v>2</v>
      </c>
      <c r="G244" s="135"/>
      <c r="H244" s="135">
        <f t="shared" si="6"/>
        <v>0</v>
      </c>
      <c r="I244" s="105"/>
    </row>
    <row r="245" spans="1:9" s="97" customFormat="1" ht="12.75" customHeight="1">
      <c r="A245" s="111"/>
      <c r="B245" s="17"/>
      <c r="C245" s="24"/>
      <c r="D245" s="112"/>
      <c r="E245" s="111"/>
      <c r="F245" s="113"/>
      <c r="G245" s="135"/>
      <c r="H245" s="135"/>
      <c r="I245" s="105"/>
    </row>
    <row r="246" spans="1:9" s="97" customFormat="1">
      <c r="A246" s="111" t="s">
        <v>121</v>
      </c>
      <c r="B246" s="17"/>
      <c r="C246" s="18" t="s">
        <v>122</v>
      </c>
      <c r="D246" s="112"/>
      <c r="E246" s="111" t="s">
        <v>96</v>
      </c>
      <c r="F246" s="113">
        <v>2</v>
      </c>
      <c r="G246" s="135"/>
      <c r="H246" s="135">
        <f t="shared" si="6"/>
        <v>0</v>
      </c>
      <c r="I246" s="105"/>
    </row>
    <row r="247" spans="1:9" s="97" customFormat="1" ht="7.5" customHeight="1">
      <c r="A247" s="111"/>
      <c r="B247" s="17"/>
      <c r="C247" s="18"/>
      <c r="D247" s="112"/>
      <c r="E247" s="111"/>
      <c r="F247" s="113"/>
      <c r="G247" s="135"/>
      <c r="H247" s="135"/>
      <c r="I247" s="105"/>
    </row>
    <row r="248" spans="1:9" ht="17.25" customHeight="1">
      <c r="A248" s="111"/>
      <c r="B248" s="17"/>
      <c r="C248" s="18"/>
      <c r="D248" s="119"/>
      <c r="E248" s="111"/>
      <c r="F248" s="113"/>
      <c r="G248" s="120"/>
      <c r="H248" s="135">
        <f>SUM(H222:H247)</f>
        <v>0</v>
      </c>
    </row>
    <row r="249" spans="1:9" ht="80.25" customHeight="1">
      <c r="A249" s="111" t="s">
        <v>123</v>
      </c>
      <c r="B249" s="17"/>
      <c r="C249" s="24" t="s">
        <v>124</v>
      </c>
      <c r="D249" s="119"/>
      <c r="E249" s="111" t="s">
        <v>17</v>
      </c>
      <c r="F249" s="113">
        <v>8</v>
      </c>
      <c r="G249" s="120"/>
      <c r="H249" s="135">
        <f t="shared" si="6"/>
        <v>0</v>
      </c>
    </row>
    <row r="250" spans="1:9">
      <c r="A250" s="111"/>
      <c r="B250" s="17"/>
      <c r="C250" s="18"/>
      <c r="D250" s="119"/>
      <c r="E250" s="111"/>
      <c r="F250" s="113"/>
      <c r="G250" s="120"/>
      <c r="H250" s="172"/>
    </row>
    <row r="251" spans="1:9" ht="45.75" customHeight="1">
      <c r="A251" s="123"/>
      <c r="B251" s="124"/>
      <c r="C251" s="173" t="s">
        <v>125</v>
      </c>
      <c r="D251" s="159"/>
      <c r="E251" s="123"/>
      <c r="F251" s="127"/>
      <c r="G251" s="128"/>
      <c r="H251" s="174">
        <f>SUM(H218:H249)</f>
        <v>0</v>
      </c>
    </row>
    <row r="252" spans="1:9" ht="16.5" customHeight="1">
      <c r="A252" s="111"/>
      <c r="B252" s="175"/>
      <c r="C252" s="176"/>
      <c r="D252" s="119"/>
      <c r="E252" s="111"/>
      <c r="F252" s="113"/>
      <c r="G252" s="114"/>
      <c r="H252" s="121"/>
    </row>
    <row r="253" spans="1:9">
      <c r="A253" s="111"/>
      <c r="B253" s="17"/>
      <c r="C253" s="12" t="s">
        <v>126</v>
      </c>
      <c r="D253" s="119"/>
      <c r="E253" s="111"/>
      <c r="F253" s="113"/>
      <c r="G253" s="120"/>
      <c r="H253" s="121"/>
    </row>
    <row r="254" spans="1:9">
      <c r="A254" s="115"/>
      <c r="B254" s="40"/>
      <c r="C254" s="40"/>
      <c r="D254" s="119"/>
      <c r="E254" s="111"/>
      <c r="F254" s="113"/>
      <c r="G254" s="120"/>
      <c r="H254" s="121"/>
    </row>
    <row r="255" spans="1:9">
      <c r="A255" s="111"/>
      <c r="B255" s="17"/>
      <c r="C255" s="12" t="s">
        <v>127</v>
      </c>
      <c r="D255" s="119"/>
      <c r="E255" s="111"/>
      <c r="F255" s="113"/>
      <c r="G255" s="120"/>
      <c r="H255" s="121"/>
    </row>
    <row r="256" spans="1:9">
      <c r="A256" s="111"/>
      <c r="B256" s="17"/>
      <c r="C256" s="12"/>
      <c r="D256" s="119"/>
      <c r="E256" s="111"/>
      <c r="F256" s="113"/>
      <c r="G256" s="120"/>
      <c r="H256" s="121"/>
    </row>
    <row r="257" spans="1:9">
      <c r="A257" s="111"/>
      <c r="B257" s="17"/>
      <c r="C257" s="31" t="s">
        <v>128</v>
      </c>
      <c r="D257" s="119"/>
      <c r="E257" s="111"/>
      <c r="F257" s="113"/>
      <c r="G257" s="120"/>
      <c r="H257" s="121"/>
    </row>
    <row r="258" spans="1:9" ht="63.75" customHeight="1">
      <c r="A258" s="111" t="s">
        <v>10</v>
      </c>
      <c r="B258" s="17"/>
      <c r="C258" s="18" t="s">
        <v>129</v>
      </c>
      <c r="D258" s="119"/>
      <c r="E258" s="111" t="s">
        <v>17</v>
      </c>
      <c r="F258" s="113">
        <v>121.9</v>
      </c>
      <c r="G258" s="120"/>
      <c r="H258" s="121">
        <f>G258*F258</f>
        <v>0</v>
      </c>
    </row>
    <row r="259" spans="1:9" ht="9.75" customHeight="1">
      <c r="A259" s="111"/>
      <c r="B259" s="17"/>
      <c r="C259" s="18"/>
      <c r="D259" s="119"/>
      <c r="E259" s="111"/>
      <c r="F259" s="113"/>
      <c r="G259" s="120"/>
      <c r="H259" s="121"/>
    </row>
    <row r="260" spans="1:9" ht="9.75" customHeight="1">
      <c r="A260" s="111"/>
      <c r="B260" s="17"/>
      <c r="C260" s="12"/>
      <c r="D260" s="119"/>
      <c r="E260" s="111"/>
      <c r="F260" s="113"/>
      <c r="G260" s="120"/>
      <c r="H260" s="121"/>
    </row>
    <row r="261" spans="1:9" ht="8.25" customHeight="1">
      <c r="A261" s="111"/>
      <c r="B261" s="17"/>
      <c r="C261" s="24"/>
      <c r="D261" s="119"/>
      <c r="E261" s="111"/>
      <c r="F261" s="113"/>
      <c r="G261" s="120"/>
      <c r="H261" s="121"/>
      <c r="I261" s="143"/>
    </row>
    <row r="262" spans="1:9" ht="46.15">
      <c r="A262" s="111" t="s">
        <v>90</v>
      </c>
      <c r="B262" s="17"/>
      <c r="C262" s="18" t="s">
        <v>130</v>
      </c>
      <c r="D262" s="119"/>
      <c r="E262" s="111" t="s">
        <v>17</v>
      </c>
      <c r="F262" s="113">
        <v>122</v>
      </c>
      <c r="G262" s="120"/>
      <c r="H262" s="121">
        <f t="shared" ref="H262:H274" si="7">G262*F262</f>
        <v>0</v>
      </c>
    </row>
    <row r="263" spans="1:9" ht="13.5" customHeight="1">
      <c r="A263" s="111"/>
      <c r="B263" s="17"/>
      <c r="C263" s="18"/>
      <c r="D263" s="119"/>
      <c r="E263" s="111"/>
      <c r="F263" s="113"/>
      <c r="G263" s="120"/>
      <c r="H263" s="121"/>
    </row>
    <row r="264" spans="1:9">
      <c r="A264" s="111"/>
      <c r="B264" s="17"/>
      <c r="C264" s="178" t="s">
        <v>131</v>
      </c>
      <c r="D264" s="119"/>
      <c r="E264" s="111"/>
      <c r="F264" s="113"/>
      <c r="G264" s="120"/>
      <c r="H264" s="121"/>
    </row>
    <row r="265" spans="1:9" ht="48.75" customHeight="1">
      <c r="A265" s="111"/>
      <c r="B265" s="17"/>
      <c r="C265" s="18" t="s">
        <v>132</v>
      </c>
      <c r="D265" s="119"/>
      <c r="E265" s="111" t="s">
        <v>17</v>
      </c>
      <c r="F265" s="113">
        <v>179.14</v>
      </c>
      <c r="G265" s="120"/>
      <c r="H265" s="121">
        <f t="shared" si="7"/>
        <v>0</v>
      </c>
    </row>
    <row r="266" spans="1:9" ht="6" customHeight="1">
      <c r="A266" s="111"/>
      <c r="B266" s="17"/>
      <c r="C266" s="18"/>
      <c r="D266" s="119"/>
      <c r="E266" s="111"/>
      <c r="F266" s="113"/>
      <c r="G266" s="120"/>
      <c r="H266" s="121"/>
    </row>
    <row r="267" spans="1:9" ht="61.5">
      <c r="A267" s="111"/>
      <c r="B267" s="17"/>
      <c r="C267" s="18" t="s">
        <v>133</v>
      </c>
      <c r="D267" s="119"/>
      <c r="E267" s="111" t="s">
        <v>17</v>
      </c>
      <c r="F267" s="113">
        <v>179.14</v>
      </c>
      <c r="G267" s="120"/>
      <c r="H267" s="121">
        <f t="shared" si="7"/>
        <v>0</v>
      </c>
    </row>
    <row r="268" spans="1:9">
      <c r="A268" s="111"/>
      <c r="B268" s="17"/>
      <c r="C268" s="18"/>
      <c r="D268" s="119"/>
      <c r="E268" s="111"/>
      <c r="F268" s="113"/>
      <c r="G268" s="120"/>
      <c r="H268" s="121"/>
    </row>
    <row r="269" spans="1:9">
      <c r="A269" s="111"/>
      <c r="B269" s="17"/>
      <c r="C269" s="178" t="s">
        <v>134</v>
      </c>
      <c r="D269" s="119"/>
      <c r="E269" s="111"/>
      <c r="F269" s="113"/>
      <c r="G269" s="120"/>
      <c r="H269" s="121"/>
    </row>
    <row r="270" spans="1:9">
      <c r="A270" s="111"/>
      <c r="B270" s="17"/>
      <c r="C270" s="18" t="s">
        <v>135</v>
      </c>
      <c r="D270" s="119"/>
      <c r="E270" s="111" t="s">
        <v>17</v>
      </c>
      <c r="F270" s="113">
        <v>110</v>
      </c>
      <c r="G270" s="120"/>
      <c r="H270" s="121">
        <f t="shared" si="7"/>
        <v>0</v>
      </c>
    </row>
    <row r="271" spans="1:9" ht="9.75" customHeight="1">
      <c r="A271" s="111"/>
      <c r="B271" s="17"/>
      <c r="C271" s="18"/>
      <c r="D271" s="119"/>
      <c r="E271" s="111"/>
      <c r="F271" s="113"/>
      <c r="G271" s="120"/>
      <c r="H271" s="121"/>
    </row>
    <row r="272" spans="1:9">
      <c r="A272" s="111"/>
      <c r="B272" s="17"/>
      <c r="C272" s="18" t="s">
        <v>136</v>
      </c>
      <c r="D272" s="119"/>
      <c r="E272" s="111" t="s">
        <v>17</v>
      </c>
      <c r="F272" s="113">
        <v>110</v>
      </c>
      <c r="G272" s="120"/>
      <c r="H272" s="121">
        <f t="shared" si="7"/>
        <v>0</v>
      </c>
    </row>
    <row r="273" spans="1:8">
      <c r="A273" s="111"/>
      <c r="B273" s="17"/>
      <c r="C273" s="18"/>
      <c r="D273" s="119"/>
      <c r="E273" s="111"/>
      <c r="F273" s="113"/>
      <c r="G273" s="120"/>
      <c r="H273" s="121"/>
    </row>
    <row r="274" spans="1:8">
      <c r="A274" s="111"/>
      <c r="B274" s="17"/>
      <c r="C274" s="18" t="s">
        <v>137</v>
      </c>
      <c r="D274" s="119"/>
      <c r="E274" s="111" t="s">
        <v>17</v>
      </c>
      <c r="F274" s="113">
        <v>2.56</v>
      </c>
      <c r="G274" s="120"/>
      <c r="H274" s="121">
        <f t="shared" si="7"/>
        <v>0</v>
      </c>
    </row>
    <row r="275" spans="1:8" ht="192" customHeight="1">
      <c r="A275" s="111"/>
      <c r="B275" s="17"/>
      <c r="C275" s="18"/>
      <c r="D275" s="119"/>
      <c r="E275" s="111"/>
      <c r="F275" s="113"/>
      <c r="G275" s="120"/>
      <c r="H275" s="121"/>
    </row>
    <row r="276" spans="1:8" ht="30.75">
      <c r="A276" s="123"/>
      <c r="B276" s="124"/>
      <c r="C276" s="136" t="s">
        <v>138</v>
      </c>
      <c r="D276" s="137"/>
      <c r="E276" s="123"/>
      <c r="F276" s="127"/>
      <c r="G276" s="128"/>
      <c r="H276" s="174">
        <f>SUM(H258:H275)</f>
        <v>0</v>
      </c>
    </row>
    <row r="279" spans="1:8">
      <c r="C279" s="179" t="s">
        <v>139</v>
      </c>
    </row>
    <row r="280" spans="1:8">
      <c r="C280" s="180"/>
    </row>
    <row r="281" spans="1:8">
      <c r="C281" s="179" t="s">
        <v>140</v>
      </c>
    </row>
    <row r="282" spans="1:8">
      <c r="C282" s="179"/>
    </row>
    <row r="283" spans="1:8">
      <c r="C283" s="181" t="s">
        <v>141</v>
      </c>
    </row>
    <row r="284" spans="1:8" ht="61.5">
      <c r="C284" s="182" t="s">
        <v>142</v>
      </c>
    </row>
    <row r="286" spans="1:8" ht="76.900000000000006">
      <c r="A286" s="183" t="s">
        <v>105</v>
      </c>
      <c r="C286" s="184" t="s">
        <v>143</v>
      </c>
      <c r="E286" s="102" t="s">
        <v>96</v>
      </c>
      <c r="F286" s="103">
        <v>1</v>
      </c>
      <c r="H286" s="185">
        <f>F286*G286</f>
        <v>0</v>
      </c>
    </row>
    <row r="287" spans="1:8">
      <c r="H287" s="185"/>
    </row>
    <row r="288" spans="1:8" ht="76.900000000000006">
      <c r="A288" s="183" t="s">
        <v>90</v>
      </c>
      <c r="C288" s="184" t="s">
        <v>144</v>
      </c>
      <c r="E288" s="102" t="s">
        <v>96</v>
      </c>
      <c r="F288" s="103">
        <v>2</v>
      </c>
      <c r="H288" s="185">
        <f t="shared" ref="H288" si="8">F288*G288</f>
        <v>0</v>
      </c>
    </row>
    <row r="290" spans="1:8" ht="49.5" customHeight="1">
      <c r="C290" s="182" t="s">
        <v>145</v>
      </c>
    </row>
    <row r="291" spans="1:8">
      <c r="C291" s="186"/>
    </row>
    <row r="292" spans="1:8">
      <c r="A292" s="183" t="s">
        <v>70</v>
      </c>
      <c r="C292" s="1" t="s">
        <v>146</v>
      </c>
      <c r="E292" s="102" t="s">
        <v>17</v>
      </c>
      <c r="F292" s="103">
        <v>3.69</v>
      </c>
    </row>
    <row r="293" spans="1:8">
      <c r="A293" s="183"/>
    </row>
    <row r="294" spans="1:8">
      <c r="A294" s="183" t="s">
        <v>73</v>
      </c>
      <c r="C294" s="1" t="s">
        <v>147</v>
      </c>
      <c r="E294" s="102" t="s">
        <v>17</v>
      </c>
      <c r="F294" s="103">
        <v>3.69</v>
      </c>
    </row>
    <row r="303" spans="1:8" ht="30.75">
      <c r="A303" s="187"/>
      <c r="B303" s="188"/>
      <c r="C303" s="189" t="s">
        <v>138</v>
      </c>
      <c r="D303" s="190"/>
      <c r="E303" s="191"/>
      <c r="F303" s="192"/>
      <c r="G303" s="193"/>
      <c r="H303" s="194">
        <f>SUM(H284:H302)</f>
        <v>0</v>
      </c>
    </row>
    <row r="306" spans="1:8">
      <c r="C306" s="179" t="s">
        <v>148</v>
      </c>
    </row>
    <row r="308" spans="1:8">
      <c r="C308" s="180" t="s">
        <v>149</v>
      </c>
    </row>
    <row r="309" spans="1:8">
      <c r="C309" s="180"/>
    </row>
    <row r="310" spans="1:8">
      <c r="C310" s="181" t="s">
        <v>150</v>
      </c>
    </row>
    <row r="311" spans="1:8" ht="123">
      <c r="C311" s="195" t="s">
        <v>151</v>
      </c>
    </row>
    <row r="313" spans="1:8">
      <c r="A313" s="183" t="s">
        <v>105</v>
      </c>
      <c r="C313" s="88" t="s">
        <v>152</v>
      </c>
      <c r="E313" s="102" t="s">
        <v>96</v>
      </c>
      <c r="F313" s="103">
        <v>2</v>
      </c>
      <c r="H313" s="185">
        <f>G313*F313</f>
        <v>0</v>
      </c>
    </row>
    <row r="314" spans="1:8">
      <c r="A314" s="183"/>
    </row>
    <row r="315" spans="1:8" ht="47.25" customHeight="1">
      <c r="A315" s="183" t="s">
        <v>90</v>
      </c>
      <c r="C315" s="88" t="s">
        <v>153</v>
      </c>
      <c r="E315" s="102" t="s">
        <v>17</v>
      </c>
      <c r="F315" s="103">
        <v>2.59</v>
      </c>
      <c r="H315" s="185">
        <f>F315*G315</f>
        <v>0</v>
      </c>
    </row>
    <row r="316" spans="1:8">
      <c r="A316" s="183"/>
    </row>
    <row r="317" spans="1:8">
      <c r="A317" s="183"/>
    </row>
    <row r="318" spans="1:8" ht="30.75">
      <c r="A318" s="183"/>
      <c r="C318" s="182" t="s">
        <v>145</v>
      </c>
      <c r="E318" s="102" t="s">
        <v>17</v>
      </c>
      <c r="F318" s="103">
        <v>2</v>
      </c>
      <c r="H318" s="185">
        <f>F318*G318</f>
        <v>0</v>
      </c>
    </row>
    <row r="319" spans="1:8">
      <c r="A319" s="183"/>
      <c r="C319" s="186"/>
    </row>
    <row r="320" spans="1:8">
      <c r="A320" s="183" t="s">
        <v>70</v>
      </c>
      <c r="C320" s="1" t="s">
        <v>154</v>
      </c>
    </row>
    <row r="321" spans="1:8">
      <c r="A321" s="183"/>
    </row>
    <row r="322" spans="1:8">
      <c r="A322" s="183" t="s">
        <v>73</v>
      </c>
      <c r="C322" s="1" t="s">
        <v>155</v>
      </c>
      <c r="E322" s="102" t="s">
        <v>17</v>
      </c>
      <c r="F322" s="103">
        <v>2</v>
      </c>
      <c r="H322" s="185">
        <f>F322*G322</f>
        <v>0</v>
      </c>
    </row>
    <row r="335" spans="1:8" ht="30.75">
      <c r="A335" s="187"/>
      <c r="B335" s="188"/>
      <c r="C335" s="189" t="s">
        <v>138</v>
      </c>
      <c r="D335" s="190"/>
      <c r="E335" s="191"/>
      <c r="F335" s="192"/>
      <c r="G335" s="193"/>
      <c r="H335" s="194">
        <f>SUM(H311:H334)</f>
        <v>0</v>
      </c>
    </row>
  </sheetData>
  <printOptions horizontalCentered="1"/>
  <pageMargins left="0.39370078740157499" right="0.39370078740157499" top="0.39370078740157499" bottom="0.39370078740157499" header="0.196850393700787" footer="0.118110236220472"/>
  <pageSetup paperSize="9" scale="69" fitToHeight="0" orientation="portrait" r:id="rId1"/>
  <headerFooter alignWithMargins="0">
    <oddFooter>&amp;C2/ &amp;P</oddFooter>
  </headerFooter>
  <rowBreaks count="8" manualBreakCount="8">
    <brk id="41" max="7" man="1"/>
    <brk id="79" max="7" man="1"/>
    <brk id="127" max="7" man="1"/>
    <brk id="175" max="7" man="1"/>
    <brk id="212" max="7" man="1"/>
    <brk id="251" max="7" man="1"/>
    <brk id="276" max="7" man="1"/>
    <brk id="30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5"/>
  <sheetViews>
    <sheetView showWhiteSpace="0" view="pageBreakPreview" topLeftCell="A31" zoomScale="132" zoomScaleNormal="100" workbookViewId="0">
      <selection activeCell="F21" sqref="F21"/>
    </sheetView>
  </sheetViews>
  <sheetFormatPr defaultColWidth="9.1328125" defaultRowHeight="14.25"/>
  <cols>
    <col min="1" max="1" width="8" style="3" customWidth="1"/>
    <col min="2" max="2" width="8.73046875" style="3" customWidth="1"/>
    <col min="3" max="3" width="4.1328125" style="3" customWidth="1"/>
    <col min="4" max="4" width="9.1328125" style="3"/>
    <col min="5" max="5" width="38.265625" style="3" customWidth="1"/>
    <col min="6" max="6" width="9.86328125" style="3" customWidth="1"/>
    <col min="7" max="7" width="6.265625" style="3" customWidth="1"/>
    <col min="8" max="8" width="17.73046875" style="78" customWidth="1"/>
    <col min="9" max="9" width="15.1328125" style="78" customWidth="1"/>
    <col min="10" max="10" width="23.59765625" style="3" customWidth="1"/>
    <col min="11" max="16384" width="9.1328125" style="3"/>
  </cols>
  <sheetData>
    <row r="1" spans="1:9" ht="30">
      <c r="A1" s="4" t="s">
        <v>0</v>
      </c>
      <c r="B1" s="79"/>
      <c r="C1" s="79"/>
      <c r="D1" s="79"/>
      <c r="E1" s="80"/>
      <c r="F1" s="80"/>
      <c r="G1" s="80"/>
      <c r="H1" s="81" t="s">
        <v>4</v>
      </c>
      <c r="I1" s="93"/>
    </row>
    <row r="2" spans="1:9" ht="15.4">
      <c r="A2" s="82"/>
      <c r="B2" s="196"/>
      <c r="C2" s="196"/>
      <c r="D2" s="196"/>
      <c r="E2" s="17"/>
      <c r="F2" s="40"/>
      <c r="G2" s="40"/>
      <c r="H2" s="83"/>
    </row>
    <row r="3" spans="1:9" ht="15.4">
      <c r="A3" s="82"/>
      <c r="B3" s="40"/>
      <c r="C3" s="40"/>
      <c r="D3" s="40"/>
      <c r="E3" s="17"/>
      <c r="F3" s="40"/>
      <c r="G3" s="40"/>
      <c r="H3" s="83"/>
    </row>
    <row r="4" spans="1:9" ht="15.75" customHeight="1">
      <c r="A4" s="82"/>
      <c r="B4" s="197" t="s">
        <v>5</v>
      </c>
      <c r="C4" s="198"/>
      <c r="D4" s="198"/>
      <c r="E4" s="198"/>
      <c r="F4" s="198"/>
      <c r="G4" s="199"/>
      <c r="H4" s="83"/>
    </row>
    <row r="5" spans="1:9" ht="15.4">
      <c r="A5" s="82"/>
      <c r="B5" s="12"/>
      <c r="C5" s="12"/>
      <c r="D5" s="12"/>
      <c r="E5" s="12"/>
      <c r="F5" s="12"/>
      <c r="G5" s="12"/>
      <c r="H5" s="83"/>
    </row>
    <row r="6" spans="1:9" ht="15.4">
      <c r="A6" s="82"/>
      <c r="B6" s="197" t="s">
        <v>156</v>
      </c>
      <c r="C6" s="198"/>
      <c r="D6" s="198"/>
      <c r="E6" s="198"/>
      <c r="F6" s="198"/>
      <c r="G6" s="199"/>
      <c r="H6" s="83"/>
    </row>
    <row r="7" spans="1:9" ht="15.4">
      <c r="A7" s="82"/>
      <c r="B7" s="12"/>
      <c r="C7" s="12"/>
      <c r="D7" s="12"/>
      <c r="E7" s="12"/>
      <c r="F7" s="12"/>
      <c r="G7" s="12"/>
      <c r="H7" s="83"/>
    </row>
    <row r="8" spans="1:9" ht="15.4">
      <c r="A8" s="82"/>
      <c r="B8" s="198" t="s">
        <v>157</v>
      </c>
      <c r="C8" s="198"/>
      <c r="D8" s="198"/>
      <c r="E8" s="198"/>
      <c r="F8" s="198"/>
      <c r="G8" s="198"/>
      <c r="H8" s="83"/>
    </row>
    <row r="9" spans="1:9" ht="15.4">
      <c r="A9" s="82"/>
      <c r="B9" s="12"/>
      <c r="C9" s="12"/>
      <c r="D9" s="12"/>
      <c r="E9" s="12"/>
      <c r="F9" s="12"/>
      <c r="G9" s="12"/>
      <c r="H9" s="83"/>
    </row>
    <row r="10" spans="1:9" ht="15.4">
      <c r="A10" s="82"/>
      <c r="B10" s="12" t="s">
        <v>158</v>
      </c>
      <c r="C10" s="12"/>
      <c r="D10" s="198" t="s">
        <v>159</v>
      </c>
      <c r="E10" s="198"/>
      <c r="F10" s="12" t="s">
        <v>160</v>
      </c>
      <c r="G10" s="40"/>
      <c r="H10" s="83"/>
    </row>
    <row r="11" spans="1:9" ht="15.4">
      <c r="A11" s="82"/>
      <c r="B11" s="17"/>
      <c r="C11" s="17"/>
      <c r="D11" s="200"/>
      <c r="E11" s="200"/>
      <c r="F11" s="17"/>
      <c r="G11" s="40"/>
      <c r="H11" s="83"/>
    </row>
    <row r="12" spans="1:9" ht="15.4">
      <c r="A12" s="82"/>
      <c r="B12" s="17"/>
      <c r="D12" s="24"/>
      <c r="E12" s="24"/>
      <c r="F12" s="17"/>
      <c r="G12" s="40"/>
      <c r="H12" s="16"/>
      <c r="I12" s="94"/>
    </row>
    <row r="13" spans="1:9" ht="15.4">
      <c r="A13" s="82"/>
      <c r="B13" s="17" t="s">
        <v>10</v>
      </c>
      <c r="D13" s="201" t="s">
        <v>161</v>
      </c>
      <c r="E13" s="201"/>
      <c r="F13" s="84" t="s">
        <v>162</v>
      </c>
      <c r="G13" s="40"/>
      <c r="H13" s="85">
        <f>'Bill No. 2 Main Building'!H127</f>
        <v>0</v>
      </c>
      <c r="I13" s="94"/>
    </row>
    <row r="14" spans="1:9" ht="15.4">
      <c r="A14" s="82"/>
      <c r="B14" s="17"/>
      <c r="D14" s="24"/>
      <c r="E14" s="24"/>
      <c r="F14" s="17"/>
      <c r="G14" s="40"/>
      <c r="H14" s="16"/>
      <c r="I14" s="94"/>
    </row>
    <row r="15" spans="1:9" ht="15.4">
      <c r="A15" s="82"/>
      <c r="B15" s="17" t="s">
        <v>13</v>
      </c>
      <c r="D15" s="201" t="s">
        <v>163</v>
      </c>
      <c r="E15" s="201"/>
      <c r="F15" s="84" t="s">
        <v>164</v>
      </c>
      <c r="G15" s="40"/>
      <c r="H15" s="85">
        <f>'Bill No. 2 Main Building'!H175</f>
        <v>0</v>
      </c>
      <c r="I15" s="94"/>
    </row>
    <row r="16" spans="1:9" ht="15.4">
      <c r="A16" s="82"/>
      <c r="B16" s="17"/>
      <c r="D16" s="24"/>
      <c r="E16" s="24"/>
      <c r="F16" s="17"/>
      <c r="G16" s="40"/>
      <c r="H16" s="86"/>
    </row>
    <row r="17" spans="1:8" ht="15.4">
      <c r="A17" s="82"/>
      <c r="B17" s="17" t="s">
        <v>15</v>
      </c>
      <c r="D17" s="201" t="s">
        <v>165</v>
      </c>
      <c r="E17" s="201"/>
      <c r="F17" s="84" t="s">
        <v>166</v>
      </c>
      <c r="G17" s="40"/>
      <c r="H17" s="86">
        <f>'Bill No. 2 Main Building'!H212</f>
        <v>0</v>
      </c>
    </row>
    <row r="18" spans="1:8" ht="15.4">
      <c r="A18" s="82"/>
      <c r="B18" s="17"/>
      <c r="D18" s="201"/>
      <c r="E18" s="201"/>
      <c r="F18" s="17"/>
      <c r="G18" s="40"/>
      <c r="H18" s="86"/>
    </row>
    <row r="19" spans="1:8" ht="15.4">
      <c r="A19" s="82"/>
      <c r="B19" s="17" t="s">
        <v>18</v>
      </c>
      <c r="D19" s="201" t="s">
        <v>167</v>
      </c>
      <c r="E19" s="201"/>
      <c r="F19" s="19" t="s">
        <v>168</v>
      </c>
      <c r="G19" s="40"/>
      <c r="H19" s="85">
        <f>'Bill No. 2 Main Building'!H251</f>
        <v>0</v>
      </c>
    </row>
    <row r="20" spans="1:8" ht="15.4">
      <c r="A20" s="82"/>
      <c r="B20" s="17"/>
      <c r="D20" s="201"/>
      <c r="E20" s="201"/>
      <c r="F20" s="17"/>
      <c r="G20" s="40"/>
      <c r="H20" s="86"/>
    </row>
    <row r="21" spans="1:8" ht="15.4">
      <c r="A21" s="82"/>
      <c r="B21" s="17" t="s">
        <v>21</v>
      </c>
      <c r="D21" s="201" t="s">
        <v>169</v>
      </c>
      <c r="E21" s="201"/>
      <c r="F21" s="84" t="s">
        <v>170</v>
      </c>
      <c r="G21" s="40"/>
      <c r="H21" s="86">
        <f>'Bill No. 2 Main Building'!H276</f>
        <v>0</v>
      </c>
    </row>
    <row r="22" spans="1:8" ht="15.4">
      <c r="A22" s="82"/>
      <c r="B22" s="17"/>
      <c r="D22" s="24"/>
      <c r="E22" s="24"/>
      <c r="F22" s="17"/>
      <c r="G22" s="40"/>
      <c r="H22" s="86"/>
    </row>
    <row r="23" spans="1:8" ht="15.4">
      <c r="A23" s="82"/>
      <c r="B23" s="17" t="s">
        <v>23</v>
      </c>
      <c r="D23" s="201" t="s">
        <v>141</v>
      </c>
      <c r="E23" s="201"/>
      <c r="F23" s="84" t="s">
        <v>171</v>
      </c>
      <c r="G23" s="40"/>
      <c r="H23" s="86">
        <f>'Bill No. 2 Main Building'!H303</f>
        <v>0</v>
      </c>
    </row>
    <row r="24" spans="1:8" ht="15.4">
      <c r="A24" s="82"/>
      <c r="B24" s="17"/>
      <c r="D24" s="24"/>
      <c r="E24" s="24"/>
      <c r="F24" s="17"/>
      <c r="G24" s="40"/>
      <c r="H24" s="86"/>
    </row>
    <row r="25" spans="1:8" ht="15.4">
      <c r="A25" s="82"/>
      <c r="B25" s="17" t="s">
        <v>25</v>
      </c>
      <c r="D25" s="201" t="s">
        <v>150</v>
      </c>
      <c r="E25" s="201"/>
      <c r="F25" s="84" t="s">
        <v>172</v>
      </c>
      <c r="G25" s="40"/>
      <c r="H25" s="86">
        <f>'Bill No. 2 Main Building'!H335</f>
        <v>0</v>
      </c>
    </row>
    <row r="26" spans="1:8" ht="15.4">
      <c r="A26" s="82"/>
      <c r="B26" s="17"/>
      <c r="D26" s="24"/>
      <c r="E26" s="24"/>
      <c r="F26" s="17"/>
      <c r="G26" s="40"/>
      <c r="H26" s="86"/>
    </row>
    <row r="27" spans="1:8" ht="15.4">
      <c r="A27" s="82"/>
      <c r="B27" s="17"/>
      <c r="D27" s="24"/>
      <c r="E27" s="24"/>
      <c r="F27" s="17"/>
      <c r="G27" s="40"/>
      <c r="H27" s="86"/>
    </row>
    <row r="28" spans="1:8" ht="15.4">
      <c r="A28" s="82"/>
      <c r="B28" s="17"/>
      <c r="D28" s="24"/>
      <c r="E28" s="24"/>
      <c r="F28" s="17"/>
      <c r="G28" s="40"/>
      <c r="H28" s="86"/>
    </row>
    <row r="29" spans="1:8" ht="15.4">
      <c r="A29" s="82"/>
      <c r="B29" s="17"/>
      <c r="D29" s="24"/>
      <c r="E29" s="24"/>
      <c r="F29" s="17"/>
      <c r="G29" s="40"/>
      <c r="H29" s="86"/>
    </row>
    <row r="30" spans="1:8" ht="15.4">
      <c r="A30" s="82"/>
      <c r="B30" s="17"/>
      <c r="D30" s="24"/>
      <c r="E30" s="24"/>
      <c r="F30" s="17"/>
      <c r="G30" s="40"/>
      <c r="H30" s="86"/>
    </row>
    <row r="31" spans="1:8" ht="15.4">
      <c r="A31" s="82"/>
      <c r="B31" s="17"/>
      <c r="D31" s="24"/>
      <c r="E31" s="24"/>
      <c r="F31" s="17"/>
      <c r="G31" s="40"/>
      <c r="H31" s="86"/>
    </row>
    <row r="32" spans="1:8" ht="15.4">
      <c r="A32" s="82"/>
      <c r="B32" s="17"/>
      <c r="D32" s="24"/>
      <c r="E32" s="24"/>
      <c r="F32" s="17"/>
      <c r="G32" s="40"/>
      <c r="H32" s="86"/>
    </row>
    <row r="33" spans="1:8" ht="15.4">
      <c r="A33" s="82"/>
      <c r="B33" s="17"/>
      <c r="D33" s="24"/>
      <c r="E33" s="24"/>
      <c r="F33" s="17"/>
      <c r="G33" s="40"/>
      <c r="H33" s="86"/>
    </row>
    <row r="34" spans="1:8" ht="15.4">
      <c r="A34" s="82"/>
      <c r="B34" s="17"/>
      <c r="D34" s="24"/>
      <c r="E34" s="24"/>
      <c r="F34" s="17"/>
      <c r="G34" s="40"/>
      <c r="H34" s="86"/>
    </row>
    <row r="35" spans="1:8" ht="15.4">
      <c r="A35" s="82"/>
      <c r="B35" s="17"/>
      <c r="D35" s="24"/>
      <c r="E35" s="24"/>
      <c r="F35" s="17"/>
      <c r="G35" s="40"/>
      <c r="H35" s="86"/>
    </row>
    <row r="36" spans="1:8" ht="15.4">
      <c r="A36" s="82"/>
      <c r="B36" s="17"/>
      <c r="D36" s="24"/>
      <c r="E36" s="24"/>
      <c r="F36" s="17"/>
      <c r="G36" s="40"/>
      <c r="H36" s="86"/>
    </row>
    <row r="37" spans="1:8" ht="15.4">
      <c r="A37" s="82"/>
      <c r="B37" s="17"/>
      <c r="D37" s="24"/>
      <c r="E37" s="24"/>
      <c r="F37" s="17"/>
      <c r="G37" s="40"/>
      <c r="H37" s="86"/>
    </row>
    <row r="38" spans="1:8" ht="15.4">
      <c r="A38" s="82"/>
      <c r="B38" s="17"/>
      <c r="D38" s="24"/>
      <c r="E38" s="24"/>
      <c r="F38" s="17"/>
      <c r="G38" s="40"/>
      <c r="H38" s="86"/>
    </row>
    <row r="39" spans="1:8" ht="15.4">
      <c r="A39" s="82"/>
      <c r="B39" s="17"/>
      <c r="D39" s="24"/>
      <c r="E39" s="24"/>
      <c r="F39" s="17"/>
      <c r="G39" s="40"/>
      <c r="H39" s="86"/>
    </row>
    <row r="40" spans="1:8" ht="15.4">
      <c r="A40" s="82"/>
      <c r="B40" s="17"/>
      <c r="D40" s="201" t="s">
        <v>173</v>
      </c>
      <c r="E40" s="201"/>
      <c r="F40" s="84"/>
      <c r="G40" s="40"/>
      <c r="H40" s="86">
        <f>SUM(H13:H25)</f>
        <v>0</v>
      </c>
    </row>
    <row r="41" spans="1:8" ht="15.4">
      <c r="A41" s="82"/>
      <c r="B41" s="17"/>
      <c r="D41" s="24"/>
      <c r="E41" s="24"/>
      <c r="F41" s="84"/>
      <c r="G41" s="40"/>
      <c r="H41" s="86"/>
    </row>
    <row r="42" spans="1:8" ht="15.4">
      <c r="A42" s="82"/>
      <c r="B42" s="17"/>
      <c r="D42" s="201"/>
      <c r="E42" s="201"/>
      <c r="F42" s="84"/>
      <c r="G42" s="40"/>
      <c r="H42" s="86"/>
    </row>
    <row r="43" spans="1:8" ht="15.4">
      <c r="A43" s="82"/>
      <c r="B43" s="17"/>
      <c r="D43" s="24"/>
      <c r="E43" s="24"/>
      <c r="F43" s="84"/>
      <c r="G43" s="40"/>
      <c r="H43" s="86"/>
    </row>
    <row r="44" spans="1:8" ht="15.4">
      <c r="A44" s="82"/>
      <c r="B44" s="87"/>
      <c r="C44" s="87"/>
      <c r="D44" s="87"/>
      <c r="E44" s="87"/>
      <c r="F44" s="19"/>
      <c r="G44" s="88"/>
      <c r="H44" s="74"/>
    </row>
    <row r="45" spans="1:8" ht="15.4">
      <c r="A45" s="82"/>
      <c r="B45" s="87"/>
      <c r="C45" s="87"/>
      <c r="D45" s="87"/>
      <c r="E45" s="87"/>
      <c r="F45" s="19"/>
      <c r="G45" s="88"/>
      <c r="H45" s="74"/>
    </row>
    <row r="46" spans="1:8" ht="15.4">
      <c r="A46" s="82"/>
      <c r="B46" s="202" t="s">
        <v>174</v>
      </c>
      <c r="C46" s="203"/>
      <c r="D46" s="203"/>
      <c r="E46" s="203"/>
      <c r="F46" s="19"/>
      <c r="G46" s="88"/>
      <c r="H46" s="74">
        <f>14%*H40</f>
        <v>0</v>
      </c>
    </row>
    <row r="47" spans="1:8" ht="15.4">
      <c r="A47" s="82"/>
      <c r="B47" s="87"/>
      <c r="C47" s="87"/>
      <c r="D47" s="87"/>
      <c r="E47" s="87"/>
      <c r="F47" s="19"/>
      <c r="G47" s="88"/>
      <c r="H47" s="74"/>
    </row>
    <row r="48" spans="1:8" ht="15.4">
      <c r="A48" s="82"/>
      <c r="B48" s="17"/>
      <c r="D48" s="201"/>
      <c r="E48" s="201"/>
      <c r="F48" s="84"/>
      <c r="G48" s="40"/>
      <c r="H48" s="83"/>
    </row>
    <row r="49" spans="1:10" ht="33" customHeight="1">
      <c r="A49" s="89"/>
      <c r="B49" s="204" t="s">
        <v>175</v>
      </c>
      <c r="C49" s="205"/>
      <c r="D49" s="205"/>
      <c r="E49" s="205"/>
      <c r="F49" s="90" t="s">
        <v>4</v>
      </c>
      <c r="G49" s="91"/>
      <c r="H49" s="92">
        <f>H40+H46</f>
        <v>0</v>
      </c>
      <c r="J49" s="95"/>
    </row>
    <row r="233" spans="9:9">
      <c r="I233" s="78" t="s">
        <v>176</v>
      </c>
    </row>
    <row r="235" spans="9:9">
      <c r="I235" s="78" t="s">
        <v>176</v>
      </c>
    </row>
  </sheetData>
  <mergeCells count="20">
    <mergeCell ref="D40:E40"/>
    <mergeCell ref="D42:E42"/>
    <mergeCell ref="B46:E46"/>
    <mergeCell ref="D48:E48"/>
    <mergeCell ref="B49:E49"/>
    <mergeCell ref="D19:E19"/>
    <mergeCell ref="D20:E20"/>
    <mergeCell ref="D21:E21"/>
    <mergeCell ref="D23:E23"/>
    <mergeCell ref="D25:E25"/>
    <mergeCell ref="D11:E11"/>
    <mergeCell ref="D13:E13"/>
    <mergeCell ref="D15:E15"/>
    <mergeCell ref="D17:E17"/>
    <mergeCell ref="D18:E18"/>
    <mergeCell ref="B2:D2"/>
    <mergeCell ref="B4:G4"/>
    <mergeCell ref="B6:G6"/>
    <mergeCell ref="B8:G8"/>
    <mergeCell ref="D10:E10"/>
  </mergeCells>
  <pageMargins left="0.39370078740157499" right="0.39370078740157499" top="0.39370078740157499" bottom="0.39370078740157499" header="0.31496062992126" footer="0.39370078740157499"/>
  <pageSetup paperSize="9" scale="93" orientation="portrait" r:id="rId1"/>
  <headerFooter alignWithMargins="0">
    <oddFooter>&amp;C2/1/&amp;P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09"/>
  <sheetViews>
    <sheetView view="pageBreakPreview" zoomScaleNormal="100" workbookViewId="0">
      <selection activeCell="C15" sqref="C15"/>
    </sheetView>
  </sheetViews>
  <sheetFormatPr defaultColWidth="9" defaultRowHeight="14.25"/>
  <cols>
    <col min="1" max="1" width="7.265625" style="44" customWidth="1"/>
    <col min="2" max="2" width="1.59765625" style="45" customWidth="1"/>
    <col min="3" max="3" width="56" style="45" customWidth="1"/>
    <col min="4" max="4" width="0.86328125" style="45" customWidth="1"/>
    <col min="5" max="5" width="6.3984375" style="46" customWidth="1"/>
    <col min="6" max="6" width="13" style="47" customWidth="1"/>
    <col min="7" max="7" width="0.86328125" style="47" customWidth="1"/>
    <col min="8" max="8" width="9.59765625" style="48" customWidth="1"/>
    <col min="9" max="9" width="16.3984375" style="49" customWidth="1"/>
    <col min="10" max="10" width="18" style="45" customWidth="1"/>
    <col min="11" max="256" width="9.1328125" style="45"/>
    <col min="257" max="257" width="6.3984375" style="45" customWidth="1"/>
    <col min="258" max="258" width="0.3984375" style="45" customWidth="1"/>
    <col min="259" max="259" width="43.1328125" style="45" customWidth="1"/>
    <col min="260" max="260" width="0.86328125" style="45" customWidth="1"/>
    <col min="261" max="261" width="6.3984375" style="45" customWidth="1"/>
    <col min="262" max="262" width="12.3984375" style="45" customWidth="1"/>
    <col min="263" max="263" width="0.86328125" style="45" customWidth="1"/>
    <col min="264" max="264" width="9.59765625" style="45" customWidth="1"/>
    <col min="265" max="265" width="16.3984375" style="45" customWidth="1"/>
    <col min="266" max="266" width="18" style="45" customWidth="1"/>
    <col min="267" max="512" width="9.1328125" style="45"/>
    <col min="513" max="513" width="6.3984375" style="45" customWidth="1"/>
    <col min="514" max="514" width="0.3984375" style="45" customWidth="1"/>
    <col min="515" max="515" width="43.1328125" style="45" customWidth="1"/>
    <col min="516" max="516" width="0.86328125" style="45" customWidth="1"/>
    <col min="517" max="517" width="6.3984375" style="45" customWidth="1"/>
    <col min="518" max="518" width="12.3984375" style="45" customWidth="1"/>
    <col min="519" max="519" width="0.86328125" style="45" customWidth="1"/>
    <col min="520" max="520" width="9.59765625" style="45" customWidth="1"/>
    <col min="521" max="521" width="16.3984375" style="45" customWidth="1"/>
    <col min="522" max="522" width="18" style="45" customWidth="1"/>
    <col min="523" max="768" width="9.1328125" style="45"/>
    <col min="769" max="769" width="6.3984375" style="45" customWidth="1"/>
    <col min="770" max="770" width="0.3984375" style="45" customWidth="1"/>
    <col min="771" max="771" width="43.1328125" style="45" customWidth="1"/>
    <col min="772" max="772" width="0.86328125" style="45" customWidth="1"/>
    <col min="773" max="773" width="6.3984375" style="45" customWidth="1"/>
    <col min="774" max="774" width="12.3984375" style="45" customWidth="1"/>
    <col min="775" max="775" width="0.86328125" style="45" customWidth="1"/>
    <col min="776" max="776" width="9.59765625" style="45" customWidth="1"/>
    <col min="777" max="777" width="16.3984375" style="45" customWidth="1"/>
    <col min="778" max="778" width="18" style="45" customWidth="1"/>
    <col min="779" max="1024" width="9.1328125" style="45"/>
    <col min="1025" max="1025" width="6.3984375" style="45" customWidth="1"/>
    <col min="1026" max="1026" width="0.3984375" style="45" customWidth="1"/>
    <col min="1027" max="1027" width="43.1328125" style="45" customWidth="1"/>
    <col min="1028" max="1028" width="0.86328125" style="45" customWidth="1"/>
    <col min="1029" max="1029" width="6.3984375" style="45" customWidth="1"/>
    <col min="1030" max="1030" width="12.3984375" style="45" customWidth="1"/>
    <col min="1031" max="1031" width="0.86328125" style="45" customWidth="1"/>
    <col min="1032" max="1032" width="9.59765625" style="45" customWidth="1"/>
    <col min="1033" max="1033" width="16.3984375" style="45" customWidth="1"/>
    <col min="1034" max="1034" width="18" style="45" customWidth="1"/>
    <col min="1035" max="1280" width="9.1328125" style="45"/>
    <col min="1281" max="1281" width="6.3984375" style="45" customWidth="1"/>
    <col min="1282" max="1282" width="0.3984375" style="45" customWidth="1"/>
    <col min="1283" max="1283" width="43.1328125" style="45" customWidth="1"/>
    <col min="1284" max="1284" width="0.86328125" style="45" customWidth="1"/>
    <col min="1285" max="1285" width="6.3984375" style="45" customWidth="1"/>
    <col min="1286" max="1286" width="12.3984375" style="45" customWidth="1"/>
    <col min="1287" max="1287" width="0.86328125" style="45" customWidth="1"/>
    <col min="1288" max="1288" width="9.59765625" style="45" customWidth="1"/>
    <col min="1289" max="1289" width="16.3984375" style="45" customWidth="1"/>
    <col min="1290" max="1290" width="18" style="45" customWidth="1"/>
    <col min="1291" max="1536" width="9.1328125" style="45"/>
    <col min="1537" max="1537" width="6.3984375" style="45" customWidth="1"/>
    <col min="1538" max="1538" width="0.3984375" style="45" customWidth="1"/>
    <col min="1539" max="1539" width="43.1328125" style="45" customWidth="1"/>
    <col min="1540" max="1540" width="0.86328125" style="45" customWidth="1"/>
    <col min="1541" max="1541" width="6.3984375" style="45" customWidth="1"/>
    <col min="1542" max="1542" width="12.3984375" style="45" customWidth="1"/>
    <col min="1543" max="1543" width="0.86328125" style="45" customWidth="1"/>
    <col min="1544" max="1544" width="9.59765625" style="45" customWidth="1"/>
    <col min="1545" max="1545" width="16.3984375" style="45" customWidth="1"/>
    <col min="1546" max="1546" width="18" style="45" customWidth="1"/>
    <col min="1547" max="1792" width="9.1328125" style="45"/>
    <col min="1793" max="1793" width="6.3984375" style="45" customWidth="1"/>
    <col min="1794" max="1794" width="0.3984375" style="45" customWidth="1"/>
    <col min="1795" max="1795" width="43.1328125" style="45" customWidth="1"/>
    <col min="1796" max="1796" width="0.86328125" style="45" customWidth="1"/>
    <col min="1797" max="1797" width="6.3984375" style="45" customWidth="1"/>
    <col min="1798" max="1798" width="12.3984375" style="45" customWidth="1"/>
    <col min="1799" max="1799" width="0.86328125" style="45" customWidth="1"/>
    <col min="1800" max="1800" width="9.59765625" style="45" customWidth="1"/>
    <col min="1801" max="1801" width="16.3984375" style="45" customWidth="1"/>
    <col min="1802" max="1802" width="18" style="45" customWidth="1"/>
    <col min="1803" max="2048" width="9.1328125" style="45"/>
    <col min="2049" max="2049" width="6.3984375" style="45" customWidth="1"/>
    <col min="2050" max="2050" width="0.3984375" style="45" customWidth="1"/>
    <col min="2051" max="2051" width="43.1328125" style="45" customWidth="1"/>
    <col min="2052" max="2052" width="0.86328125" style="45" customWidth="1"/>
    <col min="2053" max="2053" width="6.3984375" style="45" customWidth="1"/>
    <col min="2054" max="2054" width="12.3984375" style="45" customWidth="1"/>
    <col min="2055" max="2055" width="0.86328125" style="45" customWidth="1"/>
    <col min="2056" max="2056" width="9.59765625" style="45" customWidth="1"/>
    <col min="2057" max="2057" width="16.3984375" style="45" customWidth="1"/>
    <col min="2058" max="2058" width="18" style="45" customWidth="1"/>
    <col min="2059" max="2304" width="9.1328125" style="45"/>
    <col min="2305" max="2305" width="6.3984375" style="45" customWidth="1"/>
    <col min="2306" max="2306" width="0.3984375" style="45" customWidth="1"/>
    <col min="2307" max="2307" width="43.1328125" style="45" customWidth="1"/>
    <col min="2308" max="2308" width="0.86328125" style="45" customWidth="1"/>
    <col min="2309" max="2309" width="6.3984375" style="45" customWidth="1"/>
    <col min="2310" max="2310" width="12.3984375" style="45" customWidth="1"/>
    <col min="2311" max="2311" width="0.86328125" style="45" customWidth="1"/>
    <col min="2312" max="2312" width="9.59765625" style="45" customWidth="1"/>
    <col min="2313" max="2313" width="16.3984375" style="45" customWidth="1"/>
    <col min="2314" max="2314" width="18" style="45" customWidth="1"/>
    <col min="2315" max="2560" width="9.1328125" style="45"/>
    <col min="2561" max="2561" width="6.3984375" style="45" customWidth="1"/>
    <col min="2562" max="2562" width="0.3984375" style="45" customWidth="1"/>
    <col min="2563" max="2563" width="43.1328125" style="45" customWidth="1"/>
    <col min="2564" max="2564" width="0.86328125" style="45" customWidth="1"/>
    <col min="2565" max="2565" width="6.3984375" style="45" customWidth="1"/>
    <col min="2566" max="2566" width="12.3984375" style="45" customWidth="1"/>
    <col min="2567" max="2567" width="0.86328125" style="45" customWidth="1"/>
    <col min="2568" max="2568" width="9.59765625" style="45" customWidth="1"/>
    <col min="2569" max="2569" width="16.3984375" style="45" customWidth="1"/>
    <col min="2570" max="2570" width="18" style="45" customWidth="1"/>
    <col min="2571" max="2816" width="9.1328125" style="45"/>
    <col min="2817" max="2817" width="6.3984375" style="45" customWidth="1"/>
    <col min="2818" max="2818" width="0.3984375" style="45" customWidth="1"/>
    <col min="2819" max="2819" width="43.1328125" style="45" customWidth="1"/>
    <col min="2820" max="2820" width="0.86328125" style="45" customWidth="1"/>
    <col min="2821" max="2821" width="6.3984375" style="45" customWidth="1"/>
    <col min="2822" max="2822" width="12.3984375" style="45" customWidth="1"/>
    <col min="2823" max="2823" width="0.86328125" style="45" customWidth="1"/>
    <col min="2824" max="2824" width="9.59765625" style="45" customWidth="1"/>
    <col min="2825" max="2825" width="16.3984375" style="45" customWidth="1"/>
    <col min="2826" max="2826" width="18" style="45" customWidth="1"/>
    <col min="2827" max="3072" width="9.1328125" style="45"/>
    <col min="3073" max="3073" width="6.3984375" style="45" customWidth="1"/>
    <col min="3074" max="3074" width="0.3984375" style="45" customWidth="1"/>
    <col min="3075" max="3075" width="43.1328125" style="45" customWidth="1"/>
    <col min="3076" max="3076" width="0.86328125" style="45" customWidth="1"/>
    <col min="3077" max="3077" width="6.3984375" style="45" customWidth="1"/>
    <col min="3078" max="3078" width="12.3984375" style="45" customWidth="1"/>
    <col min="3079" max="3079" width="0.86328125" style="45" customWidth="1"/>
    <col min="3080" max="3080" width="9.59765625" style="45" customWidth="1"/>
    <col min="3081" max="3081" width="16.3984375" style="45" customWidth="1"/>
    <col min="3082" max="3082" width="18" style="45" customWidth="1"/>
    <col min="3083" max="3328" width="9.1328125" style="45"/>
    <col min="3329" max="3329" width="6.3984375" style="45" customWidth="1"/>
    <col min="3330" max="3330" width="0.3984375" style="45" customWidth="1"/>
    <col min="3331" max="3331" width="43.1328125" style="45" customWidth="1"/>
    <col min="3332" max="3332" width="0.86328125" style="45" customWidth="1"/>
    <col min="3333" max="3333" width="6.3984375" style="45" customWidth="1"/>
    <col min="3334" max="3334" width="12.3984375" style="45" customWidth="1"/>
    <col min="3335" max="3335" width="0.86328125" style="45" customWidth="1"/>
    <col min="3336" max="3336" width="9.59765625" style="45" customWidth="1"/>
    <col min="3337" max="3337" width="16.3984375" style="45" customWidth="1"/>
    <col min="3338" max="3338" width="18" style="45" customWidth="1"/>
    <col min="3339" max="3584" width="9.1328125" style="45"/>
    <col min="3585" max="3585" width="6.3984375" style="45" customWidth="1"/>
    <col min="3586" max="3586" width="0.3984375" style="45" customWidth="1"/>
    <col min="3587" max="3587" width="43.1328125" style="45" customWidth="1"/>
    <col min="3588" max="3588" width="0.86328125" style="45" customWidth="1"/>
    <col min="3589" max="3589" width="6.3984375" style="45" customWidth="1"/>
    <col min="3590" max="3590" width="12.3984375" style="45" customWidth="1"/>
    <col min="3591" max="3591" width="0.86328125" style="45" customWidth="1"/>
    <col min="3592" max="3592" width="9.59765625" style="45" customWidth="1"/>
    <col min="3593" max="3593" width="16.3984375" style="45" customWidth="1"/>
    <col min="3594" max="3594" width="18" style="45" customWidth="1"/>
    <col min="3595" max="3840" width="9.1328125" style="45"/>
    <col min="3841" max="3841" width="6.3984375" style="45" customWidth="1"/>
    <col min="3842" max="3842" width="0.3984375" style="45" customWidth="1"/>
    <col min="3843" max="3843" width="43.1328125" style="45" customWidth="1"/>
    <col min="3844" max="3844" width="0.86328125" style="45" customWidth="1"/>
    <col min="3845" max="3845" width="6.3984375" style="45" customWidth="1"/>
    <col min="3846" max="3846" width="12.3984375" style="45" customWidth="1"/>
    <col min="3847" max="3847" width="0.86328125" style="45" customWidth="1"/>
    <col min="3848" max="3848" width="9.59765625" style="45" customWidth="1"/>
    <col min="3849" max="3849" width="16.3984375" style="45" customWidth="1"/>
    <col min="3850" max="3850" width="18" style="45" customWidth="1"/>
    <col min="3851" max="4096" width="9.1328125" style="45"/>
    <col min="4097" max="4097" width="6.3984375" style="45" customWidth="1"/>
    <col min="4098" max="4098" width="0.3984375" style="45" customWidth="1"/>
    <col min="4099" max="4099" width="43.1328125" style="45" customWidth="1"/>
    <col min="4100" max="4100" width="0.86328125" style="45" customWidth="1"/>
    <col min="4101" max="4101" width="6.3984375" style="45" customWidth="1"/>
    <col min="4102" max="4102" width="12.3984375" style="45" customWidth="1"/>
    <col min="4103" max="4103" width="0.86328125" style="45" customWidth="1"/>
    <col min="4104" max="4104" width="9.59765625" style="45" customWidth="1"/>
    <col min="4105" max="4105" width="16.3984375" style="45" customWidth="1"/>
    <col min="4106" max="4106" width="18" style="45" customWidth="1"/>
    <col min="4107" max="4352" width="9.1328125" style="45"/>
    <col min="4353" max="4353" width="6.3984375" style="45" customWidth="1"/>
    <col min="4354" max="4354" width="0.3984375" style="45" customWidth="1"/>
    <col min="4355" max="4355" width="43.1328125" style="45" customWidth="1"/>
    <col min="4356" max="4356" width="0.86328125" style="45" customWidth="1"/>
    <col min="4357" max="4357" width="6.3984375" style="45" customWidth="1"/>
    <col min="4358" max="4358" width="12.3984375" style="45" customWidth="1"/>
    <col min="4359" max="4359" width="0.86328125" style="45" customWidth="1"/>
    <col min="4360" max="4360" width="9.59765625" style="45" customWidth="1"/>
    <col min="4361" max="4361" width="16.3984375" style="45" customWidth="1"/>
    <col min="4362" max="4362" width="18" style="45" customWidth="1"/>
    <col min="4363" max="4608" width="9.1328125" style="45"/>
    <col min="4609" max="4609" width="6.3984375" style="45" customWidth="1"/>
    <col min="4610" max="4610" width="0.3984375" style="45" customWidth="1"/>
    <col min="4611" max="4611" width="43.1328125" style="45" customWidth="1"/>
    <col min="4612" max="4612" width="0.86328125" style="45" customWidth="1"/>
    <col min="4613" max="4613" width="6.3984375" style="45" customWidth="1"/>
    <col min="4614" max="4614" width="12.3984375" style="45" customWidth="1"/>
    <col min="4615" max="4615" width="0.86328125" style="45" customWidth="1"/>
    <col min="4616" max="4616" width="9.59765625" style="45" customWidth="1"/>
    <col min="4617" max="4617" width="16.3984375" style="45" customWidth="1"/>
    <col min="4618" max="4618" width="18" style="45" customWidth="1"/>
    <col min="4619" max="4864" width="9.1328125" style="45"/>
    <col min="4865" max="4865" width="6.3984375" style="45" customWidth="1"/>
    <col min="4866" max="4866" width="0.3984375" style="45" customWidth="1"/>
    <col min="4867" max="4867" width="43.1328125" style="45" customWidth="1"/>
    <col min="4868" max="4868" width="0.86328125" style="45" customWidth="1"/>
    <col min="4869" max="4869" width="6.3984375" style="45" customWidth="1"/>
    <col min="4870" max="4870" width="12.3984375" style="45" customWidth="1"/>
    <col min="4871" max="4871" width="0.86328125" style="45" customWidth="1"/>
    <col min="4872" max="4872" width="9.59765625" style="45" customWidth="1"/>
    <col min="4873" max="4873" width="16.3984375" style="45" customWidth="1"/>
    <col min="4874" max="4874" width="18" style="45" customWidth="1"/>
    <col min="4875" max="5120" width="9.1328125" style="45"/>
    <col min="5121" max="5121" width="6.3984375" style="45" customWidth="1"/>
    <col min="5122" max="5122" width="0.3984375" style="45" customWidth="1"/>
    <col min="5123" max="5123" width="43.1328125" style="45" customWidth="1"/>
    <col min="5124" max="5124" width="0.86328125" style="45" customWidth="1"/>
    <col min="5125" max="5125" width="6.3984375" style="45" customWidth="1"/>
    <col min="5126" max="5126" width="12.3984375" style="45" customWidth="1"/>
    <col min="5127" max="5127" width="0.86328125" style="45" customWidth="1"/>
    <col min="5128" max="5128" width="9.59765625" style="45" customWidth="1"/>
    <col min="5129" max="5129" width="16.3984375" style="45" customWidth="1"/>
    <col min="5130" max="5130" width="18" style="45" customWidth="1"/>
    <col min="5131" max="5376" width="9.1328125" style="45"/>
    <col min="5377" max="5377" width="6.3984375" style="45" customWidth="1"/>
    <col min="5378" max="5378" width="0.3984375" style="45" customWidth="1"/>
    <col min="5379" max="5379" width="43.1328125" style="45" customWidth="1"/>
    <col min="5380" max="5380" width="0.86328125" style="45" customWidth="1"/>
    <col min="5381" max="5381" width="6.3984375" style="45" customWidth="1"/>
    <col min="5382" max="5382" width="12.3984375" style="45" customWidth="1"/>
    <col min="5383" max="5383" width="0.86328125" style="45" customWidth="1"/>
    <col min="5384" max="5384" width="9.59765625" style="45" customWidth="1"/>
    <col min="5385" max="5385" width="16.3984375" style="45" customWidth="1"/>
    <col min="5386" max="5386" width="18" style="45" customWidth="1"/>
    <col min="5387" max="5632" width="9.1328125" style="45"/>
    <col min="5633" max="5633" width="6.3984375" style="45" customWidth="1"/>
    <col min="5634" max="5634" width="0.3984375" style="45" customWidth="1"/>
    <col min="5635" max="5635" width="43.1328125" style="45" customWidth="1"/>
    <col min="5636" max="5636" width="0.86328125" style="45" customWidth="1"/>
    <col min="5637" max="5637" width="6.3984375" style="45" customWidth="1"/>
    <col min="5638" max="5638" width="12.3984375" style="45" customWidth="1"/>
    <col min="5639" max="5639" width="0.86328125" style="45" customWidth="1"/>
    <col min="5640" max="5640" width="9.59765625" style="45" customWidth="1"/>
    <col min="5641" max="5641" width="16.3984375" style="45" customWidth="1"/>
    <col min="5642" max="5642" width="18" style="45" customWidth="1"/>
    <col min="5643" max="5888" width="9.1328125" style="45"/>
    <col min="5889" max="5889" width="6.3984375" style="45" customWidth="1"/>
    <col min="5890" max="5890" width="0.3984375" style="45" customWidth="1"/>
    <col min="5891" max="5891" width="43.1328125" style="45" customWidth="1"/>
    <col min="5892" max="5892" width="0.86328125" style="45" customWidth="1"/>
    <col min="5893" max="5893" width="6.3984375" style="45" customWidth="1"/>
    <col min="5894" max="5894" width="12.3984375" style="45" customWidth="1"/>
    <col min="5895" max="5895" width="0.86328125" style="45" customWidth="1"/>
    <col min="5896" max="5896" width="9.59765625" style="45" customWidth="1"/>
    <col min="5897" max="5897" width="16.3984375" style="45" customWidth="1"/>
    <col min="5898" max="5898" width="18" style="45" customWidth="1"/>
    <col min="5899" max="6144" width="9.1328125" style="45"/>
    <col min="6145" max="6145" width="6.3984375" style="45" customWidth="1"/>
    <col min="6146" max="6146" width="0.3984375" style="45" customWidth="1"/>
    <col min="6147" max="6147" width="43.1328125" style="45" customWidth="1"/>
    <col min="6148" max="6148" width="0.86328125" style="45" customWidth="1"/>
    <col min="6149" max="6149" width="6.3984375" style="45" customWidth="1"/>
    <col min="6150" max="6150" width="12.3984375" style="45" customWidth="1"/>
    <col min="6151" max="6151" width="0.86328125" style="45" customWidth="1"/>
    <col min="6152" max="6152" width="9.59765625" style="45" customWidth="1"/>
    <col min="6153" max="6153" width="16.3984375" style="45" customWidth="1"/>
    <col min="6154" max="6154" width="18" style="45" customWidth="1"/>
    <col min="6155" max="6400" width="9.1328125" style="45"/>
    <col min="6401" max="6401" width="6.3984375" style="45" customWidth="1"/>
    <col min="6402" max="6402" width="0.3984375" style="45" customWidth="1"/>
    <col min="6403" max="6403" width="43.1328125" style="45" customWidth="1"/>
    <col min="6404" max="6404" width="0.86328125" style="45" customWidth="1"/>
    <col min="6405" max="6405" width="6.3984375" style="45" customWidth="1"/>
    <col min="6406" max="6406" width="12.3984375" style="45" customWidth="1"/>
    <col min="6407" max="6407" width="0.86328125" style="45" customWidth="1"/>
    <col min="6408" max="6408" width="9.59765625" style="45" customWidth="1"/>
    <col min="6409" max="6409" width="16.3984375" style="45" customWidth="1"/>
    <col min="6410" max="6410" width="18" style="45" customWidth="1"/>
    <col min="6411" max="6656" width="9.1328125" style="45"/>
    <col min="6657" max="6657" width="6.3984375" style="45" customWidth="1"/>
    <col min="6658" max="6658" width="0.3984375" style="45" customWidth="1"/>
    <col min="6659" max="6659" width="43.1328125" style="45" customWidth="1"/>
    <col min="6660" max="6660" width="0.86328125" style="45" customWidth="1"/>
    <col min="6661" max="6661" width="6.3984375" style="45" customWidth="1"/>
    <col min="6662" max="6662" width="12.3984375" style="45" customWidth="1"/>
    <col min="6663" max="6663" width="0.86328125" style="45" customWidth="1"/>
    <col min="6664" max="6664" width="9.59765625" style="45" customWidth="1"/>
    <col min="6665" max="6665" width="16.3984375" style="45" customWidth="1"/>
    <col min="6666" max="6666" width="18" style="45" customWidth="1"/>
    <col min="6667" max="6912" width="9.1328125" style="45"/>
    <col min="6913" max="6913" width="6.3984375" style="45" customWidth="1"/>
    <col min="6914" max="6914" width="0.3984375" style="45" customWidth="1"/>
    <col min="6915" max="6915" width="43.1328125" style="45" customWidth="1"/>
    <col min="6916" max="6916" width="0.86328125" style="45" customWidth="1"/>
    <col min="6917" max="6917" width="6.3984375" style="45" customWidth="1"/>
    <col min="6918" max="6918" width="12.3984375" style="45" customWidth="1"/>
    <col min="6919" max="6919" width="0.86328125" style="45" customWidth="1"/>
    <col min="6920" max="6920" width="9.59765625" style="45" customWidth="1"/>
    <col min="6921" max="6921" width="16.3984375" style="45" customWidth="1"/>
    <col min="6922" max="6922" width="18" style="45" customWidth="1"/>
    <col min="6923" max="7168" width="9.1328125" style="45"/>
    <col min="7169" max="7169" width="6.3984375" style="45" customWidth="1"/>
    <col min="7170" max="7170" width="0.3984375" style="45" customWidth="1"/>
    <col min="7171" max="7171" width="43.1328125" style="45" customWidth="1"/>
    <col min="7172" max="7172" width="0.86328125" style="45" customWidth="1"/>
    <col min="7173" max="7173" width="6.3984375" style="45" customWidth="1"/>
    <col min="7174" max="7174" width="12.3984375" style="45" customWidth="1"/>
    <col min="7175" max="7175" width="0.86328125" style="45" customWidth="1"/>
    <col min="7176" max="7176" width="9.59765625" style="45" customWidth="1"/>
    <col min="7177" max="7177" width="16.3984375" style="45" customWidth="1"/>
    <col min="7178" max="7178" width="18" style="45" customWidth="1"/>
    <col min="7179" max="7424" width="9.1328125" style="45"/>
    <col min="7425" max="7425" width="6.3984375" style="45" customWidth="1"/>
    <col min="7426" max="7426" width="0.3984375" style="45" customWidth="1"/>
    <col min="7427" max="7427" width="43.1328125" style="45" customWidth="1"/>
    <col min="7428" max="7428" width="0.86328125" style="45" customWidth="1"/>
    <col min="7429" max="7429" width="6.3984375" style="45" customWidth="1"/>
    <col min="7430" max="7430" width="12.3984375" style="45" customWidth="1"/>
    <col min="7431" max="7431" width="0.86328125" style="45" customWidth="1"/>
    <col min="7432" max="7432" width="9.59765625" style="45" customWidth="1"/>
    <col min="7433" max="7433" width="16.3984375" style="45" customWidth="1"/>
    <col min="7434" max="7434" width="18" style="45" customWidth="1"/>
    <col min="7435" max="7680" width="9.1328125" style="45"/>
    <col min="7681" max="7681" width="6.3984375" style="45" customWidth="1"/>
    <col min="7682" max="7682" width="0.3984375" style="45" customWidth="1"/>
    <col min="7683" max="7683" width="43.1328125" style="45" customWidth="1"/>
    <col min="7684" max="7684" width="0.86328125" style="45" customWidth="1"/>
    <col min="7685" max="7685" width="6.3984375" style="45" customWidth="1"/>
    <col min="7686" max="7686" width="12.3984375" style="45" customWidth="1"/>
    <col min="7687" max="7687" width="0.86328125" style="45" customWidth="1"/>
    <col min="7688" max="7688" width="9.59765625" style="45" customWidth="1"/>
    <col min="7689" max="7689" width="16.3984375" style="45" customWidth="1"/>
    <col min="7690" max="7690" width="18" style="45" customWidth="1"/>
    <col min="7691" max="7936" width="9.1328125" style="45"/>
    <col min="7937" max="7937" width="6.3984375" style="45" customWidth="1"/>
    <col min="7938" max="7938" width="0.3984375" style="45" customWidth="1"/>
    <col min="7939" max="7939" width="43.1328125" style="45" customWidth="1"/>
    <col min="7940" max="7940" width="0.86328125" style="45" customWidth="1"/>
    <col min="7941" max="7941" width="6.3984375" style="45" customWidth="1"/>
    <col min="7942" max="7942" width="12.3984375" style="45" customWidth="1"/>
    <col min="7943" max="7943" width="0.86328125" style="45" customWidth="1"/>
    <col min="7944" max="7944" width="9.59765625" style="45" customWidth="1"/>
    <col min="7945" max="7945" width="16.3984375" style="45" customWidth="1"/>
    <col min="7946" max="7946" width="18" style="45" customWidth="1"/>
    <col min="7947" max="8192" width="9.1328125" style="45"/>
    <col min="8193" max="8193" width="6.3984375" style="45" customWidth="1"/>
    <col min="8194" max="8194" width="0.3984375" style="45" customWidth="1"/>
    <col min="8195" max="8195" width="43.1328125" style="45" customWidth="1"/>
    <col min="8196" max="8196" width="0.86328125" style="45" customWidth="1"/>
    <col min="8197" max="8197" width="6.3984375" style="45" customWidth="1"/>
    <col min="8198" max="8198" width="12.3984375" style="45" customWidth="1"/>
    <col min="8199" max="8199" width="0.86328125" style="45" customWidth="1"/>
    <col min="8200" max="8200" width="9.59765625" style="45" customWidth="1"/>
    <col min="8201" max="8201" width="16.3984375" style="45" customWidth="1"/>
    <col min="8202" max="8202" width="18" style="45" customWidth="1"/>
    <col min="8203" max="8448" width="9.1328125" style="45"/>
    <col min="8449" max="8449" width="6.3984375" style="45" customWidth="1"/>
    <col min="8450" max="8450" width="0.3984375" style="45" customWidth="1"/>
    <col min="8451" max="8451" width="43.1328125" style="45" customWidth="1"/>
    <col min="8452" max="8452" width="0.86328125" style="45" customWidth="1"/>
    <col min="8453" max="8453" width="6.3984375" style="45" customWidth="1"/>
    <col min="8454" max="8454" width="12.3984375" style="45" customWidth="1"/>
    <col min="8455" max="8455" width="0.86328125" style="45" customWidth="1"/>
    <col min="8456" max="8456" width="9.59765625" style="45" customWidth="1"/>
    <col min="8457" max="8457" width="16.3984375" style="45" customWidth="1"/>
    <col min="8458" max="8458" width="18" style="45" customWidth="1"/>
    <col min="8459" max="8704" width="9.1328125" style="45"/>
    <col min="8705" max="8705" width="6.3984375" style="45" customWidth="1"/>
    <col min="8706" max="8706" width="0.3984375" style="45" customWidth="1"/>
    <col min="8707" max="8707" width="43.1328125" style="45" customWidth="1"/>
    <col min="8708" max="8708" width="0.86328125" style="45" customWidth="1"/>
    <col min="8709" max="8709" width="6.3984375" style="45" customWidth="1"/>
    <col min="8710" max="8710" width="12.3984375" style="45" customWidth="1"/>
    <col min="8711" max="8711" width="0.86328125" style="45" customWidth="1"/>
    <col min="8712" max="8712" width="9.59765625" style="45" customWidth="1"/>
    <col min="8713" max="8713" width="16.3984375" style="45" customWidth="1"/>
    <col min="8714" max="8714" width="18" style="45" customWidth="1"/>
    <col min="8715" max="8960" width="9.1328125" style="45"/>
    <col min="8961" max="8961" width="6.3984375" style="45" customWidth="1"/>
    <col min="8962" max="8962" width="0.3984375" style="45" customWidth="1"/>
    <col min="8963" max="8963" width="43.1328125" style="45" customWidth="1"/>
    <col min="8964" max="8964" width="0.86328125" style="45" customWidth="1"/>
    <col min="8965" max="8965" width="6.3984375" style="45" customWidth="1"/>
    <col min="8966" max="8966" width="12.3984375" style="45" customWidth="1"/>
    <col min="8967" max="8967" width="0.86328125" style="45" customWidth="1"/>
    <col min="8968" max="8968" width="9.59765625" style="45" customWidth="1"/>
    <col min="8969" max="8969" width="16.3984375" style="45" customWidth="1"/>
    <col min="8970" max="8970" width="18" style="45" customWidth="1"/>
    <col min="8971" max="9216" width="9.1328125" style="45"/>
    <col min="9217" max="9217" width="6.3984375" style="45" customWidth="1"/>
    <col min="9218" max="9218" width="0.3984375" style="45" customWidth="1"/>
    <col min="9219" max="9219" width="43.1328125" style="45" customWidth="1"/>
    <col min="9220" max="9220" width="0.86328125" style="45" customWidth="1"/>
    <col min="9221" max="9221" width="6.3984375" style="45" customWidth="1"/>
    <col min="9222" max="9222" width="12.3984375" style="45" customWidth="1"/>
    <col min="9223" max="9223" width="0.86328125" style="45" customWidth="1"/>
    <col min="9224" max="9224" width="9.59765625" style="45" customWidth="1"/>
    <col min="9225" max="9225" width="16.3984375" style="45" customWidth="1"/>
    <col min="9226" max="9226" width="18" style="45" customWidth="1"/>
    <col min="9227" max="9472" width="9.1328125" style="45"/>
    <col min="9473" max="9473" width="6.3984375" style="45" customWidth="1"/>
    <col min="9474" max="9474" width="0.3984375" style="45" customWidth="1"/>
    <col min="9475" max="9475" width="43.1328125" style="45" customWidth="1"/>
    <col min="9476" max="9476" width="0.86328125" style="45" customWidth="1"/>
    <col min="9477" max="9477" width="6.3984375" style="45" customWidth="1"/>
    <col min="9478" max="9478" width="12.3984375" style="45" customWidth="1"/>
    <col min="9479" max="9479" width="0.86328125" style="45" customWidth="1"/>
    <col min="9480" max="9480" width="9.59765625" style="45" customWidth="1"/>
    <col min="9481" max="9481" width="16.3984375" style="45" customWidth="1"/>
    <col min="9482" max="9482" width="18" style="45" customWidth="1"/>
    <col min="9483" max="9728" width="9.1328125" style="45"/>
    <col min="9729" max="9729" width="6.3984375" style="45" customWidth="1"/>
    <col min="9730" max="9730" width="0.3984375" style="45" customWidth="1"/>
    <col min="9731" max="9731" width="43.1328125" style="45" customWidth="1"/>
    <col min="9732" max="9732" width="0.86328125" style="45" customWidth="1"/>
    <col min="9733" max="9733" width="6.3984375" style="45" customWidth="1"/>
    <col min="9734" max="9734" width="12.3984375" style="45" customWidth="1"/>
    <col min="9735" max="9735" width="0.86328125" style="45" customWidth="1"/>
    <col min="9736" max="9736" width="9.59765625" style="45" customWidth="1"/>
    <col min="9737" max="9737" width="16.3984375" style="45" customWidth="1"/>
    <col min="9738" max="9738" width="18" style="45" customWidth="1"/>
    <col min="9739" max="9984" width="9.1328125" style="45"/>
    <col min="9985" max="9985" width="6.3984375" style="45" customWidth="1"/>
    <col min="9986" max="9986" width="0.3984375" style="45" customWidth="1"/>
    <col min="9987" max="9987" width="43.1328125" style="45" customWidth="1"/>
    <col min="9988" max="9988" width="0.86328125" style="45" customWidth="1"/>
    <col min="9989" max="9989" width="6.3984375" style="45" customWidth="1"/>
    <col min="9990" max="9990" width="12.3984375" style="45" customWidth="1"/>
    <col min="9991" max="9991" width="0.86328125" style="45" customWidth="1"/>
    <col min="9992" max="9992" width="9.59765625" style="45" customWidth="1"/>
    <col min="9993" max="9993" width="16.3984375" style="45" customWidth="1"/>
    <col min="9994" max="9994" width="18" style="45" customWidth="1"/>
    <col min="9995" max="10240" width="9.1328125" style="45"/>
    <col min="10241" max="10241" width="6.3984375" style="45" customWidth="1"/>
    <col min="10242" max="10242" width="0.3984375" style="45" customWidth="1"/>
    <col min="10243" max="10243" width="43.1328125" style="45" customWidth="1"/>
    <col min="10244" max="10244" width="0.86328125" style="45" customWidth="1"/>
    <col min="10245" max="10245" width="6.3984375" style="45" customWidth="1"/>
    <col min="10246" max="10246" width="12.3984375" style="45" customWidth="1"/>
    <col min="10247" max="10247" width="0.86328125" style="45" customWidth="1"/>
    <col min="10248" max="10248" width="9.59765625" style="45" customWidth="1"/>
    <col min="10249" max="10249" width="16.3984375" style="45" customWidth="1"/>
    <col min="10250" max="10250" width="18" style="45" customWidth="1"/>
    <col min="10251" max="10496" width="9.1328125" style="45"/>
    <col min="10497" max="10497" width="6.3984375" style="45" customWidth="1"/>
    <col min="10498" max="10498" width="0.3984375" style="45" customWidth="1"/>
    <col min="10499" max="10499" width="43.1328125" style="45" customWidth="1"/>
    <col min="10500" max="10500" width="0.86328125" style="45" customWidth="1"/>
    <col min="10501" max="10501" width="6.3984375" style="45" customWidth="1"/>
    <col min="10502" max="10502" width="12.3984375" style="45" customWidth="1"/>
    <col min="10503" max="10503" width="0.86328125" style="45" customWidth="1"/>
    <col min="10504" max="10504" width="9.59765625" style="45" customWidth="1"/>
    <col min="10505" max="10505" width="16.3984375" style="45" customWidth="1"/>
    <col min="10506" max="10506" width="18" style="45" customWidth="1"/>
    <col min="10507" max="10752" width="9.1328125" style="45"/>
    <col min="10753" max="10753" width="6.3984375" style="45" customWidth="1"/>
    <col min="10754" max="10754" width="0.3984375" style="45" customWidth="1"/>
    <col min="10755" max="10755" width="43.1328125" style="45" customWidth="1"/>
    <col min="10756" max="10756" width="0.86328125" style="45" customWidth="1"/>
    <col min="10757" max="10757" width="6.3984375" style="45" customWidth="1"/>
    <col min="10758" max="10758" width="12.3984375" style="45" customWidth="1"/>
    <col min="10759" max="10759" width="0.86328125" style="45" customWidth="1"/>
    <col min="10760" max="10760" width="9.59765625" style="45" customWidth="1"/>
    <col min="10761" max="10761" width="16.3984375" style="45" customWidth="1"/>
    <col min="10762" max="10762" width="18" style="45" customWidth="1"/>
    <col min="10763" max="11008" width="9.1328125" style="45"/>
    <col min="11009" max="11009" width="6.3984375" style="45" customWidth="1"/>
    <col min="11010" max="11010" width="0.3984375" style="45" customWidth="1"/>
    <col min="11011" max="11011" width="43.1328125" style="45" customWidth="1"/>
    <col min="11012" max="11012" width="0.86328125" style="45" customWidth="1"/>
    <col min="11013" max="11013" width="6.3984375" style="45" customWidth="1"/>
    <col min="11014" max="11014" width="12.3984375" style="45" customWidth="1"/>
    <col min="11015" max="11015" width="0.86328125" style="45" customWidth="1"/>
    <col min="11016" max="11016" width="9.59765625" style="45" customWidth="1"/>
    <col min="11017" max="11017" width="16.3984375" style="45" customWidth="1"/>
    <col min="11018" max="11018" width="18" style="45" customWidth="1"/>
    <col min="11019" max="11264" width="9.1328125" style="45"/>
    <col min="11265" max="11265" width="6.3984375" style="45" customWidth="1"/>
    <col min="11266" max="11266" width="0.3984375" style="45" customWidth="1"/>
    <col min="11267" max="11267" width="43.1328125" style="45" customWidth="1"/>
    <col min="11268" max="11268" width="0.86328125" style="45" customWidth="1"/>
    <col min="11269" max="11269" width="6.3984375" style="45" customWidth="1"/>
    <col min="11270" max="11270" width="12.3984375" style="45" customWidth="1"/>
    <col min="11271" max="11271" width="0.86328125" style="45" customWidth="1"/>
    <col min="11272" max="11272" width="9.59765625" style="45" customWidth="1"/>
    <col min="11273" max="11273" width="16.3984375" style="45" customWidth="1"/>
    <col min="11274" max="11274" width="18" style="45" customWidth="1"/>
    <col min="11275" max="11520" width="9.1328125" style="45"/>
    <col min="11521" max="11521" width="6.3984375" style="45" customWidth="1"/>
    <col min="11522" max="11522" width="0.3984375" style="45" customWidth="1"/>
    <col min="11523" max="11523" width="43.1328125" style="45" customWidth="1"/>
    <col min="11524" max="11524" width="0.86328125" style="45" customWidth="1"/>
    <col min="11525" max="11525" width="6.3984375" style="45" customWidth="1"/>
    <col min="11526" max="11526" width="12.3984375" style="45" customWidth="1"/>
    <col min="11527" max="11527" width="0.86328125" style="45" customWidth="1"/>
    <col min="11528" max="11528" width="9.59765625" style="45" customWidth="1"/>
    <col min="11529" max="11529" width="16.3984375" style="45" customWidth="1"/>
    <col min="11530" max="11530" width="18" style="45" customWidth="1"/>
    <col min="11531" max="11776" width="9.1328125" style="45"/>
    <col min="11777" max="11777" width="6.3984375" style="45" customWidth="1"/>
    <col min="11778" max="11778" width="0.3984375" style="45" customWidth="1"/>
    <col min="11779" max="11779" width="43.1328125" style="45" customWidth="1"/>
    <col min="11780" max="11780" width="0.86328125" style="45" customWidth="1"/>
    <col min="11781" max="11781" width="6.3984375" style="45" customWidth="1"/>
    <col min="11782" max="11782" width="12.3984375" style="45" customWidth="1"/>
    <col min="11783" max="11783" width="0.86328125" style="45" customWidth="1"/>
    <col min="11784" max="11784" width="9.59765625" style="45" customWidth="1"/>
    <col min="11785" max="11785" width="16.3984375" style="45" customWidth="1"/>
    <col min="11786" max="11786" width="18" style="45" customWidth="1"/>
    <col min="11787" max="12032" width="9.1328125" style="45"/>
    <col min="12033" max="12033" width="6.3984375" style="45" customWidth="1"/>
    <col min="12034" max="12034" width="0.3984375" style="45" customWidth="1"/>
    <col min="12035" max="12035" width="43.1328125" style="45" customWidth="1"/>
    <col min="12036" max="12036" width="0.86328125" style="45" customWidth="1"/>
    <col min="12037" max="12037" width="6.3984375" style="45" customWidth="1"/>
    <col min="12038" max="12038" width="12.3984375" style="45" customWidth="1"/>
    <col min="12039" max="12039" width="0.86328125" style="45" customWidth="1"/>
    <col min="12040" max="12040" width="9.59765625" style="45" customWidth="1"/>
    <col min="12041" max="12041" width="16.3984375" style="45" customWidth="1"/>
    <col min="12042" max="12042" width="18" style="45" customWidth="1"/>
    <col min="12043" max="12288" width="9.1328125" style="45"/>
    <col min="12289" max="12289" width="6.3984375" style="45" customWidth="1"/>
    <col min="12290" max="12290" width="0.3984375" style="45" customWidth="1"/>
    <col min="12291" max="12291" width="43.1328125" style="45" customWidth="1"/>
    <col min="12292" max="12292" width="0.86328125" style="45" customWidth="1"/>
    <col min="12293" max="12293" width="6.3984375" style="45" customWidth="1"/>
    <col min="12294" max="12294" width="12.3984375" style="45" customWidth="1"/>
    <col min="12295" max="12295" width="0.86328125" style="45" customWidth="1"/>
    <col min="12296" max="12296" width="9.59765625" style="45" customWidth="1"/>
    <col min="12297" max="12297" width="16.3984375" style="45" customWidth="1"/>
    <col min="12298" max="12298" width="18" style="45" customWidth="1"/>
    <col min="12299" max="12544" width="9.1328125" style="45"/>
    <col min="12545" max="12545" width="6.3984375" style="45" customWidth="1"/>
    <col min="12546" max="12546" width="0.3984375" style="45" customWidth="1"/>
    <col min="12547" max="12547" width="43.1328125" style="45" customWidth="1"/>
    <col min="12548" max="12548" width="0.86328125" style="45" customWidth="1"/>
    <col min="12549" max="12549" width="6.3984375" style="45" customWidth="1"/>
    <col min="12550" max="12550" width="12.3984375" style="45" customWidth="1"/>
    <col min="12551" max="12551" width="0.86328125" style="45" customWidth="1"/>
    <col min="12552" max="12552" width="9.59765625" style="45" customWidth="1"/>
    <col min="12553" max="12553" width="16.3984375" style="45" customWidth="1"/>
    <col min="12554" max="12554" width="18" style="45" customWidth="1"/>
    <col min="12555" max="12800" width="9.1328125" style="45"/>
    <col min="12801" max="12801" width="6.3984375" style="45" customWidth="1"/>
    <col min="12802" max="12802" width="0.3984375" style="45" customWidth="1"/>
    <col min="12803" max="12803" width="43.1328125" style="45" customWidth="1"/>
    <col min="12804" max="12804" width="0.86328125" style="45" customWidth="1"/>
    <col min="12805" max="12805" width="6.3984375" style="45" customWidth="1"/>
    <col min="12806" max="12806" width="12.3984375" style="45" customWidth="1"/>
    <col min="12807" max="12807" width="0.86328125" style="45" customWidth="1"/>
    <col min="12808" max="12808" width="9.59765625" style="45" customWidth="1"/>
    <col min="12809" max="12809" width="16.3984375" style="45" customWidth="1"/>
    <col min="12810" max="12810" width="18" style="45" customWidth="1"/>
    <col min="12811" max="13056" width="9.1328125" style="45"/>
    <col min="13057" max="13057" width="6.3984375" style="45" customWidth="1"/>
    <col min="13058" max="13058" width="0.3984375" style="45" customWidth="1"/>
    <col min="13059" max="13059" width="43.1328125" style="45" customWidth="1"/>
    <col min="13060" max="13060" width="0.86328125" style="45" customWidth="1"/>
    <col min="13061" max="13061" width="6.3984375" style="45" customWidth="1"/>
    <col min="13062" max="13062" width="12.3984375" style="45" customWidth="1"/>
    <col min="13063" max="13063" width="0.86328125" style="45" customWidth="1"/>
    <col min="13064" max="13064" width="9.59765625" style="45" customWidth="1"/>
    <col min="13065" max="13065" width="16.3984375" style="45" customWidth="1"/>
    <col min="13066" max="13066" width="18" style="45" customWidth="1"/>
    <col min="13067" max="13312" width="9.1328125" style="45"/>
    <col min="13313" max="13313" width="6.3984375" style="45" customWidth="1"/>
    <col min="13314" max="13314" width="0.3984375" style="45" customWidth="1"/>
    <col min="13315" max="13315" width="43.1328125" style="45" customWidth="1"/>
    <col min="13316" max="13316" width="0.86328125" style="45" customWidth="1"/>
    <col min="13317" max="13317" width="6.3984375" style="45" customWidth="1"/>
    <col min="13318" max="13318" width="12.3984375" style="45" customWidth="1"/>
    <col min="13319" max="13319" width="0.86328125" style="45" customWidth="1"/>
    <col min="13320" max="13320" width="9.59765625" style="45" customWidth="1"/>
    <col min="13321" max="13321" width="16.3984375" style="45" customWidth="1"/>
    <col min="13322" max="13322" width="18" style="45" customWidth="1"/>
    <col min="13323" max="13568" width="9.1328125" style="45"/>
    <col min="13569" max="13569" width="6.3984375" style="45" customWidth="1"/>
    <col min="13570" max="13570" width="0.3984375" style="45" customWidth="1"/>
    <col min="13571" max="13571" width="43.1328125" style="45" customWidth="1"/>
    <col min="13572" max="13572" width="0.86328125" style="45" customWidth="1"/>
    <col min="13573" max="13573" width="6.3984375" style="45" customWidth="1"/>
    <col min="13574" max="13574" width="12.3984375" style="45" customWidth="1"/>
    <col min="13575" max="13575" width="0.86328125" style="45" customWidth="1"/>
    <col min="13576" max="13576" width="9.59765625" style="45" customWidth="1"/>
    <col min="13577" max="13577" width="16.3984375" style="45" customWidth="1"/>
    <col min="13578" max="13578" width="18" style="45" customWidth="1"/>
    <col min="13579" max="13824" width="9.1328125" style="45"/>
    <col min="13825" max="13825" width="6.3984375" style="45" customWidth="1"/>
    <col min="13826" max="13826" width="0.3984375" style="45" customWidth="1"/>
    <col min="13827" max="13827" width="43.1328125" style="45" customWidth="1"/>
    <col min="13828" max="13828" width="0.86328125" style="45" customWidth="1"/>
    <col min="13829" max="13829" width="6.3984375" style="45" customWidth="1"/>
    <col min="13830" max="13830" width="12.3984375" style="45" customWidth="1"/>
    <col min="13831" max="13831" width="0.86328125" style="45" customWidth="1"/>
    <col min="13832" max="13832" width="9.59765625" style="45" customWidth="1"/>
    <col min="13833" max="13833" width="16.3984375" style="45" customWidth="1"/>
    <col min="13834" max="13834" width="18" style="45" customWidth="1"/>
    <col min="13835" max="14080" width="9.1328125" style="45"/>
    <col min="14081" max="14081" width="6.3984375" style="45" customWidth="1"/>
    <col min="14082" max="14082" width="0.3984375" style="45" customWidth="1"/>
    <col min="14083" max="14083" width="43.1328125" style="45" customWidth="1"/>
    <col min="14084" max="14084" width="0.86328125" style="45" customWidth="1"/>
    <col min="14085" max="14085" width="6.3984375" style="45" customWidth="1"/>
    <col min="14086" max="14086" width="12.3984375" style="45" customWidth="1"/>
    <col min="14087" max="14087" width="0.86328125" style="45" customWidth="1"/>
    <col min="14088" max="14088" width="9.59765625" style="45" customWidth="1"/>
    <col min="14089" max="14089" width="16.3984375" style="45" customWidth="1"/>
    <col min="14090" max="14090" width="18" style="45" customWidth="1"/>
    <col min="14091" max="14336" width="9.1328125" style="45"/>
    <col min="14337" max="14337" width="6.3984375" style="45" customWidth="1"/>
    <col min="14338" max="14338" width="0.3984375" style="45" customWidth="1"/>
    <col min="14339" max="14339" width="43.1328125" style="45" customWidth="1"/>
    <col min="14340" max="14340" width="0.86328125" style="45" customWidth="1"/>
    <col min="14341" max="14341" width="6.3984375" style="45" customWidth="1"/>
    <col min="14342" max="14342" width="12.3984375" style="45" customWidth="1"/>
    <col min="14343" max="14343" width="0.86328125" style="45" customWidth="1"/>
    <col min="14344" max="14344" width="9.59765625" style="45" customWidth="1"/>
    <col min="14345" max="14345" width="16.3984375" style="45" customWidth="1"/>
    <col min="14346" max="14346" width="18" style="45" customWidth="1"/>
    <col min="14347" max="14592" width="9.1328125" style="45"/>
    <col min="14593" max="14593" width="6.3984375" style="45" customWidth="1"/>
    <col min="14594" max="14594" width="0.3984375" style="45" customWidth="1"/>
    <col min="14595" max="14595" width="43.1328125" style="45" customWidth="1"/>
    <col min="14596" max="14596" width="0.86328125" style="45" customWidth="1"/>
    <col min="14597" max="14597" width="6.3984375" style="45" customWidth="1"/>
    <col min="14598" max="14598" width="12.3984375" style="45" customWidth="1"/>
    <col min="14599" max="14599" width="0.86328125" style="45" customWidth="1"/>
    <col min="14600" max="14600" width="9.59765625" style="45" customWidth="1"/>
    <col min="14601" max="14601" width="16.3984375" style="45" customWidth="1"/>
    <col min="14602" max="14602" width="18" style="45" customWidth="1"/>
    <col min="14603" max="14848" width="9.1328125" style="45"/>
    <col min="14849" max="14849" width="6.3984375" style="45" customWidth="1"/>
    <col min="14850" max="14850" width="0.3984375" style="45" customWidth="1"/>
    <col min="14851" max="14851" width="43.1328125" style="45" customWidth="1"/>
    <col min="14852" max="14852" width="0.86328125" style="45" customWidth="1"/>
    <col min="14853" max="14853" width="6.3984375" style="45" customWidth="1"/>
    <col min="14854" max="14854" width="12.3984375" style="45" customWidth="1"/>
    <col min="14855" max="14855" width="0.86328125" style="45" customWidth="1"/>
    <col min="14856" max="14856" width="9.59765625" style="45" customWidth="1"/>
    <col min="14857" max="14857" width="16.3984375" style="45" customWidth="1"/>
    <col min="14858" max="14858" width="18" style="45" customWidth="1"/>
    <col min="14859" max="15104" width="9.1328125" style="45"/>
    <col min="15105" max="15105" width="6.3984375" style="45" customWidth="1"/>
    <col min="15106" max="15106" width="0.3984375" style="45" customWidth="1"/>
    <col min="15107" max="15107" width="43.1328125" style="45" customWidth="1"/>
    <col min="15108" max="15108" width="0.86328125" style="45" customWidth="1"/>
    <col min="15109" max="15109" width="6.3984375" style="45" customWidth="1"/>
    <col min="15110" max="15110" width="12.3984375" style="45" customWidth="1"/>
    <col min="15111" max="15111" width="0.86328125" style="45" customWidth="1"/>
    <col min="15112" max="15112" width="9.59765625" style="45" customWidth="1"/>
    <col min="15113" max="15113" width="16.3984375" style="45" customWidth="1"/>
    <col min="15114" max="15114" width="18" style="45" customWidth="1"/>
    <col min="15115" max="15360" width="9.1328125" style="45"/>
    <col min="15361" max="15361" width="6.3984375" style="45" customWidth="1"/>
    <col min="15362" max="15362" width="0.3984375" style="45" customWidth="1"/>
    <col min="15363" max="15363" width="43.1328125" style="45" customWidth="1"/>
    <col min="15364" max="15364" width="0.86328125" style="45" customWidth="1"/>
    <col min="15365" max="15365" width="6.3984375" style="45" customWidth="1"/>
    <col min="15366" max="15366" width="12.3984375" style="45" customWidth="1"/>
    <col min="15367" max="15367" width="0.86328125" style="45" customWidth="1"/>
    <col min="15368" max="15368" width="9.59765625" style="45" customWidth="1"/>
    <col min="15369" max="15369" width="16.3984375" style="45" customWidth="1"/>
    <col min="15370" max="15370" width="18" style="45" customWidth="1"/>
    <col min="15371" max="15616" width="9.1328125" style="45"/>
    <col min="15617" max="15617" width="6.3984375" style="45" customWidth="1"/>
    <col min="15618" max="15618" width="0.3984375" style="45" customWidth="1"/>
    <col min="15619" max="15619" width="43.1328125" style="45" customWidth="1"/>
    <col min="15620" max="15620" width="0.86328125" style="45" customWidth="1"/>
    <col min="15621" max="15621" width="6.3984375" style="45" customWidth="1"/>
    <col min="15622" max="15622" width="12.3984375" style="45" customWidth="1"/>
    <col min="15623" max="15623" width="0.86328125" style="45" customWidth="1"/>
    <col min="15624" max="15624" width="9.59765625" style="45" customWidth="1"/>
    <col min="15625" max="15625" width="16.3984375" style="45" customWidth="1"/>
    <col min="15626" max="15626" width="18" style="45" customWidth="1"/>
    <col min="15627" max="15872" width="9.1328125" style="45"/>
    <col min="15873" max="15873" width="6.3984375" style="45" customWidth="1"/>
    <col min="15874" max="15874" width="0.3984375" style="45" customWidth="1"/>
    <col min="15875" max="15875" width="43.1328125" style="45" customWidth="1"/>
    <col min="15876" max="15876" width="0.86328125" style="45" customWidth="1"/>
    <col min="15877" max="15877" width="6.3984375" style="45" customWidth="1"/>
    <col min="15878" max="15878" width="12.3984375" style="45" customWidth="1"/>
    <col min="15879" max="15879" width="0.86328125" style="45" customWidth="1"/>
    <col min="15880" max="15880" width="9.59765625" style="45" customWidth="1"/>
    <col min="15881" max="15881" width="16.3984375" style="45" customWidth="1"/>
    <col min="15882" max="15882" width="18" style="45" customWidth="1"/>
    <col min="15883" max="16128" width="9.1328125" style="45"/>
    <col min="16129" max="16129" width="6.3984375" style="45" customWidth="1"/>
    <col min="16130" max="16130" width="0.3984375" style="45" customWidth="1"/>
    <col min="16131" max="16131" width="43.1328125" style="45" customWidth="1"/>
    <col min="16132" max="16132" width="0.86328125" style="45" customWidth="1"/>
    <col min="16133" max="16133" width="6.3984375" style="45" customWidth="1"/>
    <col min="16134" max="16134" width="12.3984375" style="45" customWidth="1"/>
    <col min="16135" max="16135" width="0.86328125" style="45" customWidth="1"/>
    <col min="16136" max="16136" width="9.59765625" style="45" customWidth="1"/>
    <col min="16137" max="16137" width="16.3984375" style="45" customWidth="1"/>
    <col min="16138" max="16138" width="18" style="45" customWidth="1"/>
    <col min="16139" max="16384" width="9.1328125" style="45"/>
  </cols>
  <sheetData>
    <row r="1" spans="1:10" ht="27">
      <c r="A1" s="50" t="s">
        <v>0</v>
      </c>
      <c r="B1" s="51"/>
      <c r="C1" s="51" t="s">
        <v>1</v>
      </c>
      <c r="D1" s="51"/>
      <c r="E1" s="50" t="s">
        <v>2</v>
      </c>
      <c r="F1" s="52" t="s">
        <v>3</v>
      </c>
      <c r="G1" s="52"/>
      <c r="H1" s="53" t="s">
        <v>177</v>
      </c>
      <c r="I1" s="53" t="s">
        <v>4</v>
      </c>
    </row>
    <row r="2" spans="1:10" ht="15.4">
      <c r="A2" s="54"/>
      <c r="B2" s="55"/>
      <c r="C2" s="56"/>
      <c r="D2" s="56"/>
      <c r="E2" s="57"/>
      <c r="F2" s="58"/>
      <c r="G2" s="58"/>
      <c r="H2" s="59"/>
      <c r="I2" s="74"/>
    </row>
    <row r="3" spans="1:10" ht="15.4">
      <c r="A3" s="54"/>
      <c r="B3" s="55"/>
      <c r="C3" s="60" t="s">
        <v>178</v>
      </c>
      <c r="D3" s="56"/>
      <c r="E3" s="57"/>
      <c r="F3" s="58"/>
      <c r="G3" s="58"/>
      <c r="H3" s="59"/>
      <c r="I3" s="74"/>
    </row>
    <row r="4" spans="1:10" ht="15.4">
      <c r="A4" s="54"/>
      <c r="B4" s="55"/>
      <c r="C4" s="60"/>
      <c r="D4" s="56"/>
      <c r="E4" s="57"/>
      <c r="F4" s="58"/>
      <c r="G4" s="58"/>
      <c r="H4" s="59"/>
      <c r="I4" s="74"/>
    </row>
    <row r="5" spans="1:10" ht="15.4">
      <c r="A5" s="54"/>
      <c r="B5" s="55"/>
      <c r="C5" s="60" t="s">
        <v>179</v>
      </c>
      <c r="D5" s="55"/>
      <c r="E5" s="57"/>
      <c r="F5" s="58"/>
      <c r="G5" s="58"/>
      <c r="H5" s="59"/>
      <c r="I5" s="74"/>
    </row>
    <row r="6" spans="1:10" ht="15.4">
      <c r="A6" s="54"/>
      <c r="B6" s="55"/>
      <c r="C6" s="55"/>
      <c r="D6" s="55"/>
      <c r="E6" s="57"/>
      <c r="F6" s="58"/>
      <c r="G6" s="58"/>
      <c r="H6" s="59"/>
      <c r="I6" s="74"/>
    </row>
    <row r="7" spans="1:10" ht="30.75">
      <c r="A7" s="54"/>
      <c r="B7" s="55"/>
      <c r="C7" s="61" t="s">
        <v>180</v>
      </c>
      <c r="D7" s="62"/>
      <c r="E7" s="57"/>
      <c r="F7" s="63"/>
      <c r="G7" s="63"/>
      <c r="H7" s="59"/>
      <c r="I7" s="74"/>
    </row>
    <row r="8" spans="1:10" ht="15.4">
      <c r="A8" s="54"/>
      <c r="B8" s="55"/>
      <c r="C8" s="61"/>
      <c r="D8" s="62"/>
      <c r="E8" s="57"/>
      <c r="F8" s="63"/>
      <c r="G8" s="63"/>
      <c r="H8" s="59"/>
      <c r="I8" s="74"/>
    </row>
    <row r="9" spans="1:10" ht="15.4">
      <c r="A9" s="54" t="s">
        <v>15</v>
      </c>
      <c r="B9" s="55"/>
      <c r="C9" s="62" t="s">
        <v>181</v>
      </c>
      <c r="D9" s="62"/>
      <c r="E9" s="57"/>
      <c r="F9" s="58" t="s">
        <v>182</v>
      </c>
      <c r="G9" s="58"/>
      <c r="H9" s="59"/>
      <c r="I9" s="74"/>
    </row>
    <row r="10" spans="1:10" ht="15.4">
      <c r="A10" s="54"/>
      <c r="B10" s="55"/>
      <c r="C10" s="62"/>
      <c r="D10" s="62"/>
      <c r="E10" s="57"/>
      <c r="F10" s="58"/>
      <c r="G10" s="58"/>
      <c r="H10" s="59"/>
      <c r="I10" s="74"/>
    </row>
    <row r="11" spans="1:10" ht="15.4">
      <c r="A11" s="54" t="s">
        <v>18</v>
      </c>
      <c r="B11" s="55"/>
      <c r="C11" s="62" t="s">
        <v>183</v>
      </c>
      <c r="D11" s="62"/>
      <c r="E11" s="57"/>
      <c r="F11" s="64" t="s">
        <v>184</v>
      </c>
      <c r="G11" s="63"/>
      <c r="H11" s="59"/>
      <c r="I11" s="74">
        <f>I9*E11%</f>
        <v>0</v>
      </c>
    </row>
    <row r="12" spans="1:10" ht="15.4">
      <c r="A12" s="54"/>
      <c r="B12" s="55"/>
      <c r="C12" s="62"/>
      <c r="D12" s="62"/>
      <c r="E12" s="57"/>
      <c r="F12" s="58"/>
      <c r="G12" s="58"/>
      <c r="H12" s="59"/>
      <c r="I12" s="74"/>
      <c r="J12" s="75"/>
    </row>
    <row r="13" spans="1:10" ht="15.4">
      <c r="A13" s="54"/>
      <c r="B13" s="55"/>
      <c r="C13" s="65" t="s">
        <v>185</v>
      </c>
      <c r="D13" s="62"/>
      <c r="E13" s="57"/>
      <c r="F13" s="58"/>
      <c r="G13" s="58"/>
      <c r="H13" s="59"/>
      <c r="I13" s="74"/>
    </row>
    <row r="14" spans="1:10" ht="15.4">
      <c r="A14" s="54"/>
      <c r="B14" s="55"/>
      <c r="C14" s="65"/>
      <c r="D14" s="62"/>
      <c r="E14" s="57"/>
      <c r="F14" s="58"/>
      <c r="G14" s="58"/>
      <c r="H14" s="59"/>
      <c r="I14" s="74"/>
    </row>
    <row r="15" spans="1:10" ht="15.4">
      <c r="A15" s="54" t="s">
        <v>25</v>
      </c>
      <c r="B15" s="55"/>
      <c r="C15" s="62" t="s">
        <v>186</v>
      </c>
      <c r="D15" s="62"/>
      <c r="E15" s="57"/>
      <c r="F15" s="58" t="s">
        <v>182</v>
      </c>
      <c r="G15" s="58"/>
      <c r="H15" s="59"/>
      <c r="I15" s="74"/>
    </row>
    <row r="16" spans="1:10" ht="15.4">
      <c r="A16" s="54"/>
      <c r="B16" s="55"/>
      <c r="C16" s="62"/>
      <c r="D16" s="62"/>
      <c r="E16" s="57"/>
      <c r="F16" s="58"/>
      <c r="G16" s="58"/>
      <c r="H16" s="59"/>
      <c r="I16" s="74"/>
    </row>
    <row r="17" spans="1:10" ht="15.4">
      <c r="A17" s="54" t="s">
        <v>27</v>
      </c>
      <c r="B17" s="55"/>
      <c r="C17" s="62" t="s">
        <v>187</v>
      </c>
      <c r="D17" s="62"/>
      <c r="E17" s="57"/>
      <c r="F17" s="58" t="s">
        <v>182</v>
      </c>
      <c r="G17" s="58"/>
      <c r="H17" s="59"/>
      <c r="I17" s="74"/>
    </row>
    <row r="18" spans="1:10" ht="15.4">
      <c r="A18" s="54"/>
      <c r="B18" s="55"/>
      <c r="C18" s="62"/>
      <c r="D18" s="62"/>
      <c r="E18" s="57"/>
      <c r="F18" s="58"/>
      <c r="G18" s="58"/>
      <c r="H18" s="59"/>
      <c r="I18" s="74"/>
    </row>
    <row r="19" spans="1:10" ht="15.4">
      <c r="A19" s="54"/>
      <c r="B19" s="55"/>
      <c r="C19" s="62"/>
      <c r="D19" s="62"/>
      <c r="E19" s="57"/>
      <c r="F19" s="58"/>
      <c r="G19" s="58"/>
      <c r="H19" s="59"/>
      <c r="I19" s="74"/>
      <c r="J19" s="76"/>
    </row>
    <row r="20" spans="1:10" ht="15.4">
      <c r="A20" s="54"/>
      <c r="B20" s="55"/>
      <c r="C20" s="62"/>
      <c r="D20" s="62"/>
      <c r="E20" s="57"/>
      <c r="F20" s="58"/>
      <c r="G20" s="58"/>
      <c r="H20" s="59"/>
      <c r="I20" s="74"/>
    </row>
    <row r="21" spans="1:10" ht="15.4">
      <c r="A21" s="54"/>
      <c r="B21" s="55"/>
      <c r="C21" s="62"/>
      <c r="D21" s="62"/>
      <c r="E21" s="57"/>
      <c r="F21" s="58"/>
      <c r="G21" s="58"/>
      <c r="H21" s="59"/>
      <c r="I21" s="74"/>
    </row>
    <row r="22" spans="1:10" ht="15.4">
      <c r="A22" s="54"/>
      <c r="B22" s="55"/>
      <c r="C22" s="62"/>
      <c r="D22" s="62"/>
      <c r="E22" s="57"/>
      <c r="F22" s="58"/>
      <c r="G22" s="58"/>
      <c r="H22" s="59"/>
      <c r="I22" s="74"/>
    </row>
    <row r="23" spans="1:10" ht="15.4">
      <c r="A23" s="54"/>
      <c r="B23" s="55"/>
      <c r="C23" s="65"/>
      <c r="D23" s="62"/>
      <c r="E23" s="57"/>
      <c r="F23" s="58"/>
      <c r="G23" s="58"/>
      <c r="H23" s="59"/>
      <c r="I23" s="74"/>
    </row>
    <row r="24" spans="1:10" ht="15.4">
      <c r="A24" s="54"/>
      <c r="B24" s="55"/>
      <c r="C24" s="65"/>
      <c r="D24" s="62"/>
      <c r="E24" s="57"/>
      <c r="F24" s="58"/>
      <c r="G24" s="58"/>
      <c r="H24" s="59"/>
      <c r="I24" s="74"/>
    </row>
    <row r="25" spans="1:10" ht="15.4">
      <c r="A25" s="54"/>
      <c r="B25" s="55"/>
      <c r="C25" s="62"/>
      <c r="D25" s="62"/>
      <c r="E25" s="57"/>
      <c r="F25" s="58"/>
      <c r="G25" s="58"/>
      <c r="H25" s="59"/>
      <c r="I25" s="74"/>
    </row>
    <row r="26" spans="1:10" ht="15.4">
      <c r="A26" s="54"/>
      <c r="B26" s="55"/>
      <c r="C26" s="62"/>
      <c r="D26" s="62"/>
      <c r="E26" s="57"/>
      <c r="F26" s="58"/>
      <c r="G26" s="58"/>
      <c r="H26" s="59"/>
      <c r="I26" s="74"/>
    </row>
    <row r="27" spans="1:10" ht="15.4">
      <c r="A27" s="54"/>
      <c r="B27" s="55"/>
      <c r="C27" s="62"/>
      <c r="D27" s="62"/>
      <c r="E27" s="57"/>
      <c r="F27" s="58"/>
      <c r="G27" s="58"/>
      <c r="H27" s="59"/>
      <c r="I27" s="74"/>
    </row>
    <row r="28" spans="1:10" ht="15.4">
      <c r="A28" s="54"/>
      <c r="B28" s="55"/>
      <c r="C28" s="62"/>
      <c r="D28" s="62"/>
      <c r="E28" s="57"/>
      <c r="F28" s="58"/>
      <c r="G28" s="58"/>
      <c r="H28" s="59"/>
      <c r="I28" s="74"/>
    </row>
    <row r="29" spans="1:10" ht="15.4">
      <c r="A29" s="54"/>
      <c r="B29" s="55"/>
      <c r="C29" s="62"/>
      <c r="D29" s="62"/>
      <c r="E29" s="57"/>
      <c r="F29" s="58"/>
      <c r="G29" s="58"/>
      <c r="H29" s="59"/>
      <c r="I29" s="74"/>
    </row>
    <row r="30" spans="1:10" ht="15.4">
      <c r="A30" s="54"/>
      <c r="B30" s="55"/>
      <c r="C30" s="62"/>
      <c r="D30" s="62"/>
      <c r="E30" s="57"/>
      <c r="F30" s="58"/>
      <c r="G30" s="58"/>
      <c r="H30" s="59"/>
      <c r="I30" s="74"/>
    </row>
    <row r="31" spans="1:10" ht="30.6" customHeight="1">
      <c r="A31" s="54"/>
      <c r="B31" s="55"/>
      <c r="C31" s="62"/>
      <c r="D31" s="62"/>
      <c r="E31" s="57"/>
      <c r="F31" s="58"/>
      <c r="G31" s="58"/>
      <c r="H31" s="59"/>
      <c r="I31" s="74"/>
    </row>
    <row r="32" spans="1:10" ht="15.4">
      <c r="A32" s="54"/>
      <c r="B32" s="55"/>
      <c r="C32" s="62"/>
      <c r="D32" s="62"/>
      <c r="E32" s="57"/>
      <c r="F32" s="58"/>
      <c r="G32" s="58"/>
      <c r="H32" s="59"/>
      <c r="I32" s="74"/>
    </row>
    <row r="33" spans="1:9" ht="15.4">
      <c r="A33" s="54"/>
      <c r="B33" s="55"/>
      <c r="C33" s="60"/>
      <c r="D33" s="62"/>
      <c r="E33" s="57"/>
      <c r="F33" s="58"/>
      <c r="G33" s="58"/>
      <c r="H33" s="59"/>
      <c r="I33" s="74"/>
    </row>
    <row r="34" spans="1:9" ht="15.4">
      <c r="A34" s="54"/>
      <c r="B34" s="55"/>
      <c r="C34" s="62"/>
      <c r="D34" s="62"/>
      <c r="E34" s="57"/>
      <c r="F34" s="58"/>
      <c r="G34" s="58"/>
      <c r="H34" s="59"/>
      <c r="I34" s="74"/>
    </row>
    <row r="35" spans="1:9" ht="15.4">
      <c r="A35" s="54"/>
      <c r="B35" s="55"/>
      <c r="C35" s="60"/>
      <c r="D35" s="55"/>
      <c r="E35" s="57"/>
      <c r="F35" s="58"/>
      <c r="G35" s="58"/>
      <c r="H35" s="59"/>
      <c r="I35" s="74"/>
    </row>
    <row r="36" spans="1:9" ht="15.4">
      <c r="A36" s="54"/>
      <c r="B36" s="55"/>
      <c r="C36" s="60"/>
      <c r="D36" s="55"/>
      <c r="E36" s="57"/>
      <c r="F36" s="58"/>
      <c r="G36" s="58"/>
      <c r="H36" s="59"/>
      <c r="I36" s="74"/>
    </row>
    <row r="37" spans="1:9" ht="15.4">
      <c r="A37" s="54"/>
      <c r="B37" s="55"/>
      <c r="C37" s="60"/>
      <c r="D37" s="62"/>
      <c r="E37" s="57"/>
      <c r="F37" s="58"/>
      <c r="G37" s="58"/>
      <c r="H37" s="59"/>
      <c r="I37" s="74"/>
    </row>
    <row r="38" spans="1:9" ht="15.4">
      <c r="A38" s="54"/>
      <c r="B38" s="55"/>
      <c r="C38" s="60"/>
      <c r="D38" s="62"/>
      <c r="E38" s="57"/>
      <c r="F38" s="58"/>
      <c r="G38" s="58"/>
      <c r="H38" s="59"/>
      <c r="I38" s="74"/>
    </row>
    <row r="39" spans="1:9" ht="15.4">
      <c r="A39" s="54"/>
      <c r="B39" s="55"/>
      <c r="C39" s="60"/>
      <c r="D39" s="55"/>
      <c r="E39" s="57"/>
      <c r="F39" s="58"/>
      <c r="G39" s="58"/>
      <c r="H39" s="59"/>
      <c r="I39" s="74"/>
    </row>
    <row r="40" spans="1:9" ht="15.4">
      <c r="A40" s="54"/>
      <c r="B40" s="55"/>
      <c r="C40" s="62"/>
      <c r="D40" s="62"/>
      <c r="E40" s="57"/>
      <c r="F40" s="58"/>
      <c r="G40" s="58"/>
      <c r="H40" s="59"/>
      <c r="I40" s="74"/>
    </row>
    <row r="41" spans="1:9" ht="15.4">
      <c r="A41" s="54"/>
      <c r="B41" s="55"/>
      <c r="C41" s="62"/>
      <c r="D41" s="62"/>
      <c r="E41" s="57"/>
      <c r="F41" s="58"/>
      <c r="G41" s="58"/>
      <c r="H41" s="59"/>
      <c r="I41" s="74"/>
    </row>
    <row r="42" spans="1:9" ht="15.4">
      <c r="A42" s="54"/>
      <c r="B42" s="55"/>
      <c r="C42" s="62"/>
      <c r="D42" s="62"/>
      <c r="E42" s="57"/>
      <c r="F42" s="58"/>
      <c r="G42" s="58"/>
      <c r="H42" s="59"/>
      <c r="I42" s="74"/>
    </row>
    <row r="43" spans="1:9" ht="15.4">
      <c r="A43" s="54"/>
      <c r="B43" s="55"/>
      <c r="C43" s="62"/>
      <c r="D43" s="62"/>
      <c r="E43" s="57"/>
      <c r="F43" s="58"/>
      <c r="G43" s="58"/>
      <c r="H43" s="59"/>
      <c r="I43" s="74"/>
    </row>
    <row r="44" spans="1:9" ht="15.4">
      <c r="A44" s="54"/>
      <c r="B44" s="55"/>
      <c r="C44" s="62"/>
      <c r="D44" s="62"/>
      <c r="E44" s="57"/>
      <c r="F44" s="66"/>
      <c r="G44" s="66"/>
      <c r="H44" s="59"/>
      <c r="I44" s="74"/>
    </row>
    <row r="45" spans="1:9" ht="15.4">
      <c r="A45" s="54"/>
      <c r="B45" s="55"/>
      <c r="C45" s="62"/>
      <c r="D45" s="62"/>
      <c r="E45" s="57"/>
      <c r="F45" s="66"/>
      <c r="G45" s="66"/>
      <c r="H45" s="59"/>
      <c r="I45" s="74"/>
    </row>
    <row r="46" spans="1:9" ht="30.75">
      <c r="A46" s="67"/>
      <c r="B46" s="68"/>
      <c r="C46" s="69" t="s">
        <v>188</v>
      </c>
      <c r="D46" s="70"/>
      <c r="E46" s="71"/>
      <c r="F46" s="72"/>
      <c r="G46" s="72"/>
      <c r="H46" s="73" t="s">
        <v>4</v>
      </c>
      <c r="I46" s="77">
        <f>SUM(I2:I45)</f>
        <v>0</v>
      </c>
    </row>
    <row r="207" spans="9:9">
      <c r="I207" s="49" t="s">
        <v>176</v>
      </c>
    </row>
    <row r="209" spans="9:9">
      <c r="I209" s="49" t="s">
        <v>176</v>
      </c>
    </row>
  </sheetData>
  <pageMargins left="0.39370078740157499" right="0.39370078740157499" top="0.39370078740157499" bottom="0.39370078740157499" header="0.196850393700787" footer="0.39370078740157499"/>
  <pageSetup paperSize="9" scale="85" orientation="portrait" r:id="rId1"/>
  <headerFooter>
    <oddFooter>&amp;C3/1/&amp;P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6"/>
  <sheetViews>
    <sheetView tabSelected="1" view="pageBreakPreview" zoomScaleNormal="75" workbookViewId="0">
      <selection activeCell="C7" sqref="C7"/>
    </sheetView>
  </sheetViews>
  <sheetFormatPr defaultColWidth="9.1328125" defaultRowHeight="12.75"/>
  <cols>
    <col min="1" max="1" width="7.59765625" style="3" customWidth="1"/>
    <col min="2" max="2" width="9.86328125" style="3" customWidth="1"/>
    <col min="3" max="3" width="45" style="3" customWidth="1"/>
    <col min="4" max="4" width="14.1328125" style="3" customWidth="1"/>
    <col min="5" max="5" width="6.1328125" style="3" customWidth="1"/>
    <col min="6" max="6" width="21.86328125" style="3" customWidth="1"/>
    <col min="7" max="7" width="18.265625" style="3" customWidth="1"/>
    <col min="8" max="8" width="28.1328125" style="3" customWidth="1"/>
    <col min="9" max="16384" width="9.1328125" style="3"/>
  </cols>
  <sheetData>
    <row r="1" spans="1:8" s="1" customFormat="1" ht="30">
      <c r="A1" s="4" t="s">
        <v>0</v>
      </c>
      <c r="B1" s="5"/>
      <c r="C1" s="6"/>
      <c r="D1" s="5"/>
      <c r="E1" s="7"/>
      <c r="F1" s="8" t="s">
        <v>4</v>
      </c>
    </row>
    <row r="2" spans="1:8" s="1" customFormat="1" ht="7.5" customHeight="1">
      <c r="A2" s="9"/>
      <c r="F2" s="10"/>
    </row>
    <row r="3" spans="1:8" s="1" customFormat="1" ht="15.4">
      <c r="A3" s="9"/>
      <c r="F3" s="11"/>
    </row>
    <row r="4" spans="1:8" s="1" customFormat="1" ht="15.6" customHeight="1">
      <c r="A4" s="9"/>
      <c r="B4" s="206" t="s">
        <v>204</v>
      </c>
      <c r="C4" s="207"/>
      <c r="D4" s="207"/>
      <c r="E4" s="208"/>
      <c r="F4" s="11"/>
    </row>
    <row r="5" spans="1:8" s="1" customFormat="1" ht="55.15" customHeight="1">
      <c r="A5" s="9"/>
      <c r="B5" s="206"/>
      <c r="C5" s="207"/>
      <c r="D5" s="207"/>
      <c r="E5" s="208"/>
      <c r="F5" s="11"/>
    </row>
    <row r="6" spans="1:8" s="1" customFormat="1" ht="15.4">
      <c r="A6" s="9"/>
      <c r="B6" s="206"/>
      <c r="C6" s="207"/>
      <c r="D6" s="207"/>
      <c r="E6" s="208"/>
      <c r="F6" s="11"/>
    </row>
    <row r="7" spans="1:8" s="1" customFormat="1" ht="16.5" customHeight="1">
      <c r="A7" s="9"/>
      <c r="F7" s="11"/>
    </row>
    <row r="8" spans="1:8" s="1" customFormat="1" ht="15.4">
      <c r="A8" s="9"/>
      <c r="B8" s="206" t="s">
        <v>189</v>
      </c>
      <c r="C8" s="207"/>
      <c r="D8" s="207"/>
      <c r="E8" s="208"/>
      <c r="F8" s="11"/>
    </row>
    <row r="9" spans="1:8" ht="9" customHeight="1">
      <c r="A9" s="13"/>
      <c r="C9" s="14"/>
      <c r="D9" s="14"/>
      <c r="E9" s="14"/>
      <c r="F9" s="15"/>
    </row>
    <row r="10" spans="1:8" ht="33" customHeight="1">
      <c r="A10" s="13"/>
      <c r="B10" s="14" t="s">
        <v>190</v>
      </c>
      <c r="C10" s="14" t="s">
        <v>191</v>
      </c>
      <c r="D10" s="14" t="s">
        <v>192</v>
      </c>
      <c r="E10" s="14"/>
      <c r="F10" s="15"/>
    </row>
    <row r="11" spans="1:8" ht="15">
      <c r="A11" s="13"/>
      <c r="B11" s="14"/>
      <c r="C11" s="14"/>
      <c r="D11" s="14"/>
      <c r="E11" s="14"/>
      <c r="F11" s="15"/>
    </row>
    <row r="12" spans="1:8" ht="15.4">
      <c r="A12" s="16"/>
      <c r="B12" s="17">
        <v>1</v>
      </c>
      <c r="C12" s="18" t="s">
        <v>193</v>
      </c>
      <c r="D12" s="19" t="s">
        <v>194</v>
      </c>
      <c r="E12" s="20"/>
      <c r="F12" s="21"/>
      <c r="G12" s="22"/>
      <c r="H12" s="23"/>
    </row>
    <row r="13" spans="1:8" ht="15.4">
      <c r="A13" s="16"/>
      <c r="B13" s="17"/>
      <c r="C13" s="18"/>
      <c r="D13" s="19"/>
      <c r="E13" s="20"/>
      <c r="F13" s="21"/>
      <c r="G13" s="22"/>
      <c r="H13" s="23"/>
    </row>
    <row r="14" spans="1:8" s="1" customFormat="1" ht="15.4">
      <c r="A14" s="16"/>
      <c r="B14" s="17"/>
      <c r="C14" s="18"/>
      <c r="D14" s="19"/>
      <c r="E14" s="20"/>
      <c r="F14" s="21"/>
    </row>
    <row r="15" spans="1:8" s="1" customFormat="1" ht="15.4">
      <c r="A15" s="16"/>
      <c r="B15" s="17">
        <v>2</v>
      </c>
      <c r="C15" s="24" t="s">
        <v>195</v>
      </c>
      <c r="D15" s="19" t="s">
        <v>196</v>
      </c>
      <c r="E15" s="20"/>
      <c r="F15" s="21">
        <f>'BILL NO. 2 Summary '!H49</f>
        <v>0</v>
      </c>
      <c r="H15" s="25"/>
    </row>
    <row r="16" spans="1:8" s="1" customFormat="1" ht="15.4">
      <c r="A16" s="16"/>
      <c r="B16" s="17"/>
      <c r="C16" s="18"/>
      <c r="D16" s="19"/>
      <c r="E16" s="20"/>
      <c r="F16" s="21"/>
      <c r="H16" s="25"/>
    </row>
    <row r="17" spans="1:7" s="1" customFormat="1" ht="15.4">
      <c r="A17" s="16"/>
      <c r="B17" s="17"/>
      <c r="C17" s="18"/>
      <c r="D17" s="19"/>
      <c r="E17" s="20"/>
      <c r="F17" s="21"/>
    </row>
    <row r="18" spans="1:7" s="1" customFormat="1" ht="15.4">
      <c r="A18" s="16"/>
      <c r="B18" s="17">
        <v>8</v>
      </c>
      <c r="C18" s="18" t="s">
        <v>197</v>
      </c>
      <c r="D18" s="19" t="s">
        <v>198</v>
      </c>
      <c r="E18" s="20"/>
      <c r="F18" s="21">
        <f>'BILL NO.3 PC &amp; PROV SUMS'!I46</f>
        <v>0</v>
      </c>
      <c r="G18" s="25"/>
    </row>
    <row r="19" spans="1:7" s="1" customFormat="1" ht="15.4">
      <c r="A19" s="16"/>
      <c r="B19" s="17"/>
      <c r="C19" s="18"/>
      <c r="D19" s="19"/>
      <c r="E19" s="20"/>
      <c r="F19" s="21"/>
      <c r="G19" s="26"/>
    </row>
    <row r="20" spans="1:7" ht="15.4">
      <c r="A20" s="16"/>
      <c r="B20" s="17"/>
      <c r="C20" s="18"/>
      <c r="D20" s="19"/>
      <c r="E20" s="27"/>
      <c r="F20" s="21"/>
    </row>
    <row r="21" spans="1:7" ht="8.25" customHeight="1">
      <c r="A21" s="16"/>
      <c r="B21" s="17"/>
      <c r="C21" s="18"/>
      <c r="D21" s="19"/>
      <c r="E21" s="19"/>
      <c r="F21" s="28"/>
    </row>
    <row r="22" spans="1:7" s="2" customFormat="1" ht="45">
      <c r="A22" s="29"/>
      <c r="B22" s="30"/>
      <c r="C22" s="31" t="s">
        <v>199</v>
      </c>
      <c r="D22" s="32"/>
      <c r="E22" s="33" t="s">
        <v>4</v>
      </c>
      <c r="F22" s="34">
        <f>SUM(F10:F19)</f>
        <v>0</v>
      </c>
    </row>
    <row r="23" spans="1:7" ht="15.4">
      <c r="A23" s="16"/>
      <c r="B23" s="17"/>
      <c r="C23" s="18"/>
      <c r="D23" s="19"/>
      <c r="E23" s="20"/>
      <c r="F23" s="35"/>
    </row>
    <row r="24" spans="1:7" ht="15.4">
      <c r="A24" s="16"/>
      <c r="B24" s="17"/>
      <c r="C24" s="18"/>
      <c r="D24" s="19"/>
      <c r="E24" s="20"/>
      <c r="F24" s="21"/>
    </row>
    <row r="25" spans="1:7" ht="15.4">
      <c r="A25" s="16"/>
      <c r="B25" s="17"/>
      <c r="C25" s="18"/>
      <c r="D25" s="19"/>
      <c r="E25" s="20"/>
      <c r="F25" s="21"/>
    </row>
    <row r="26" spans="1:7" ht="15.4">
      <c r="A26" s="16"/>
      <c r="B26" s="17"/>
      <c r="C26" s="18"/>
      <c r="D26" s="19"/>
      <c r="E26" s="20"/>
      <c r="F26" s="21"/>
    </row>
    <row r="27" spans="1:7" ht="15.4">
      <c r="A27" s="16"/>
      <c r="B27" s="17"/>
      <c r="C27" s="18"/>
      <c r="D27" s="19"/>
      <c r="E27" s="20"/>
      <c r="F27" s="21"/>
    </row>
    <row r="28" spans="1:7" ht="15.4">
      <c r="A28" s="16"/>
      <c r="B28" s="17"/>
      <c r="C28" s="18"/>
      <c r="D28" s="19"/>
      <c r="E28" s="20"/>
      <c r="F28" s="21"/>
    </row>
    <row r="29" spans="1:7" ht="15.4">
      <c r="A29" s="16"/>
      <c r="B29" s="17"/>
      <c r="C29" s="18"/>
      <c r="D29" s="19"/>
      <c r="E29" s="20"/>
      <c r="F29" s="21"/>
    </row>
    <row r="30" spans="1:7" ht="15.4">
      <c r="A30" s="16"/>
      <c r="B30" s="17"/>
      <c r="C30" s="18"/>
      <c r="D30" s="19"/>
      <c r="E30" s="20"/>
      <c r="F30" s="21"/>
    </row>
    <row r="31" spans="1:7" ht="15.4">
      <c r="A31" s="16"/>
      <c r="B31" s="17"/>
      <c r="C31" s="18"/>
      <c r="D31" s="19"/>
      <c r="E31" s="20"/>
      <c r="F31" s="21"/>
    </row>
    <row r="32" spans="1:7" ht="15.4">
      <c r="A32" s="16"/>
      <c r="B32" s="17"/>
      <c r="C32" s="18"/>
      <c r="D32" s="19"/>
      <c r="E32" s="20"/>
      <c r="F32" s="21"/>
    </row>
    <row r="33" spans="1:7" ht="15.4">
      <c r="A33" s="16"/>
      <c r="B33" s="36"/>
      <c r="C33" s="37"/>
      <c r="D33" s="37"/>
      <c r="E33" s="37"/>
      <c r="F33" s="38"/>
      <c r="G33" s="37"/>
    </row>
    <row r="34" spans="1:7" ht="15.4">
      <c r="A34" s="16"/>
      <c r="B34" s="209" t="s">
        <v>200</v>
      </c>
      <c r="C34" s="201"/>
      <c r="D34" s="201"/>
      <c r="E34" s="201"/>
      <c r="F34" s="39"/>
    </row>
    <row r="35" spans="1:7" ht="15.4">
      <c r="A35" s="16"/>
      <c r="B35" s="40"/>
      <c r="C35" s="18"/>
      <c r="D35" s="1"/>
      <c r="E35" s="1"/>
      <c r="F35" s="13"/>
    </row>
    <row r="36" spans="1:7" ht="57" customHeight="1">
      <c r="A36" s="16"/>
      <c r="B36" s="210" t="s">
        <v>201</v>
      </c>
      <c r="C36" s="211"/>
      <c r="D36" s="211"/>
      <c r="E36" s="212"/>
      <c r="F36" s="39"/>
    </row>
    <row r="37" spans="1:7" ht="15.4">
      <c r="A37" s="16"/>
      <c r="B37" s="40"/>
      <c r="C37" s="18"/>
      <c r="D37" s="1"/>
      <c r="E37" s="1"/>
      <c r="F37" s="39"/>
    </row>
    <row r="38" spans="1:7" ht="15.4">
      <c r="A38" s="16"/>
      <c r="B38" s="18"/>
      <c r="C38" s="18"/>
      <c r="D38" s="1"/>
      <c r="E38" s="1"/>
      <c r="F38" s="39"/>
    </row>
    <row r="39" spans="1:7" ht="15.75" customHeight="1">
      <c r="A39" s="16"/>
      <c r="B39" s="209" t="s">
        <v>202</v>
      </c>
      <c r="C39" s="201"/>
      <c r="D39" s="201"/>
      <c r="E39" s="1"/>
      <c r="F39" s="39"/>
    </row>
    <row r="40" spans="1:7" ht="15.4">
      <c r="A40" s="16"/>
      <c r="B40" s="40"/>
      <c r="C40" s="24"/>
      <c r="D40" s="24"/>
      <c r="E40" s="1"/>
      <c r="F40" s="39"/>
    </row>
    <row r="41" spans="1:7" ht="15.4">
      <c r="A41" s="16"/>
      <c r="B41" s="40"/>
      <c r="C41" s="24"/>
      <c r="D41" s="24"/>
      <c r="E41" s="1"/>
      <c r="F41" s="39"/>
    </row>
    <row r="42" spans="1:7" ht="15.4">
      <c r="A42" s="16"/>
      <c r="B42" s="40"/>
      <c r="C42" s="24"/>
      <c r="D42" s="24"/>
      <c r="E42" s="1"/>
      <c r="F42" s="39"/>
    </row>
    <row r="43" spans="1:7" ht="15.4">
      <c r="A43" s="16"/>
      <c r="B43" s="41"/>
      <c r="C43" s="41"/>
      <c r="D43" s="41"/>
      <c r="E43" s="41"/>
      <c r="F43" s="16"/>
    </row>
    <row r="44" spans="1:7" ht="15.4">
      <c r="A44" s="16"/>
      <c r="B44" s="41"/>
      <c r="C44" s="41"/>
      <c r="D44" s="41"/>
      <c r="E44" s="41"/>
      <c r="F44" s="16"/>
    </row>
    <row r="45" spans="1:7" ht="15.4">
      <c r="A45" s="42"/>
      <c r="B45" s="213" t="s">
        <v>203</v>
      </c>
      <c r="C45" s="214"/>
      <c r="D45" s="214"/>
      <c r="E45" s="215"/>
      <c r="F45" s="43"/>
    </row>
    <row r="234" spans="9:9">
      <c r="I234" s="3" t="s">
        <v>176</v>
      </c>
    </row>
    <row r="236" spans="9:9">
      <c r="I236" s="3" t="s">
        <v>176</v>
      </c>
    </row>
  </sheetData>
  <mergeCells count="7">
    <mergeCell ref="B45:E45"/>
    <mergeCell ref="B4:E5"/>
    <mergeCell ref="B6:E6"/>
    <mergeCell ref="B8:E8"/>
    <mergeCell ref="B34:E34"/>
    <mergeCell ref="B36:E36"/>
    <mergeCell ref="B39:D39"/>
  </mergeCells>
  <pageMargins left="0.39370078740157499" right="0.39370078740157499" top="0.39370078740157499" bottom="0.39370078740157499" header="0.196850393700787" footer="0.11811023622047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Bill No. 2 Main Building</vt:lpstr>
      <vt:lpstr>BILL NO. 2 Summary </vt:lpstr>
      <vt:lpstr>BILL NO.3 PC &amp; PROV SUMS</vt:lpstr>
      <vt:lpstr> Final Summary</vt:lpstr>
      <vt:lpstr>' Final Summary'!Print_Area</vt:lpstr>
      <vt:lpstr>'Bill No. 2 Main Building'!Print_Area</vt:lpstr>
      <vt:lpstr>'BILL NO. 2 Summary '!Print_Area</vt:lpstr>
      <vt:lpstr>'BILL NO.3 PC &amp; PROV SUMS'!Print_Area</vt:lpstr>
      <vt:lpstr>' Final Summary'!Print_Titles</vt:lpstr>
      <vt:lpstr>'Bill No. 2 Main Building'!Print_Titles</vt:lpstr>
      <vt:lpstr>'BILL NO.3 PC &amp; PROV SUMS'!Print_Titles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Tuitoek</dc:creator>
  <cp:lastModifiedBy>ROG</cp:lastModifiedBy>
  <cp:lastPrinted>2025-09-23T06:47:00Z</cp:lastPrinted>
  <dcterms:created xsi:type="dcterms:W3CDTF">2020-04-22T14:45:00Z</dcterms:created>
  <dcterms:modified xsi:type="dcterms:W3CDTF">2025-10-07T01:26:05Z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C821B2276E294538B4B84CE0BD244141_13</vt:lpwstr>
  </property>
  <property fmtid="{D5CDD505-2E9C-101B-9397-08002B2CF9AE}" pid="3" name="KSOProductBuildVer">
    <vt:lpwstr>1033-12.2.0.23131</vt:lpwstr>
  </property>
</Properties>
</file>