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Nermin's Documents\Malteser South Sudan\Procurement\ITB\ITT 2022\Juba procurement 2022\PRF_JUB_2022_0207 for motorized water systems\"/>
    </mc:Choice>
  </mc:AlternateContent>
  <xr:revisionPtr revIDLastSave="0" documentId="13_ncr:1_{98EB448D-470C-4A27-9005-6ADE6C5426E3}" xr6:coauthVersionLast="47" xr6:coauthVersionMax="47" xr10:uidLastSave="{00000000-0000-0000-0000-000000000000}"/>
  <bookViews>
    <workbookView xWindow="-120" yWindow="-120" windowWidth="20730" windowHeight="11160" firstSheet="1" activeTab="1" xr2:uid="{00000000-000D-0000-FFFF-FFFF00000000}"/>
  </bookViews>
  <sheets>
    <sheet name="SUMMARY SHEET" sheetId="12" r:id="rId1"/>
    <sheet name="BOQ for Ngiejibi PS" sheetId="14" r:id="rId2"/>
  </sheets>
  <calcPr calcId="181029"/>
</workbook>
</file>

<file path=xl/calcChain.xml><?xml version="1.0" encoding="utf-8"?>
<calcChain xmlns="http://schemas.openxmlformats.org/spreadsheetml/2006/main">
  <c r="F62" i="14" l="1"/>
  <c r="F54" i="14"/>
  <c r="F42" i="14"/>
  <c r="F36" i="14"/>
  <c r="F32" i="14"/>
  <c r="F24" i="14"/>
  <c r="F21" i="14"/>
  <c r="F68" i="14" l="1"/>
  <c r="F84" i="14" s="1"/>
  <c r="F66" i="14"/>
  <c r="F83" i="14" s="1"/>
  <c r="F65" i="14"/>
  <c r="F82" i="14" s="1"/>
  <c r="F64" i="14"/>
  <c r="F81" i="14" s="1"/>
  <c r="F63" i="14"/>
  <c r="F80" i="14" s="1"/>
  <c r="F61" i="14"/>
  <c r="F60" i="14"/>
  <c r="F57" i="14"/>
  <c r="F56" i="14"/>
  <c r="F53" i="14"/>
  <c r="F51" i="14"/>
  <c r="F50" i="14"/>
  <c r="F45" i="14"/>
  <c r="F46" i="14" s="1"/>
  <c r="F76" i="14" s="1"/>
  <c r="F41" i="14"/>
  <c r="F40" i="14"/>
  <c r="F35" i="14"/>
  <c r="F74" i="14" s="1"/>
  <c r="F31" i="14"/>
  <c r="F30" i="14"/>
  <c r="F29" i="14"/>
  <c r="F28" i="14"/>
  <c r="F23" i="14"/>
  <c r="F72" i="14" s="1"/>
  <c r="F20" i="14"/>
  <c r="D19" i="14"/>
  <c r="F19" i="14" s="1"/>
  <c r="F71" i="14" s="1"/>
  <c r="F79" i="14" l="1"/>
  <c r="F58" i="14"/>
  <c r="F78" i="14" s="1"/>
  <c r="F75" i="14"/>
  <c r="F77" i="14"/>
  <c r="F73" i="14"/>
  <c r="F85" i="14" l="1"/>
  <c r="I19" i="12" s="1"/>
  <c r="I20" i="12" l="1"/>
  <c r="I21" i="12" s="1"/>
</calcChain>
</file>

<file path=xl/sharedStrings.xml><?xml version="1.0" encoding="utf-8"?>
<sst xmlns="http://schemas.openxmlformats.org/spreadsheetml/2006/main" count="155" uniqueCount="113">
  <si>
    <t>Item</t>
  </si>
  <si>
    <t>Unit</t>
  </si>
  <si>
    <t>A</t>
  </si>
  <si>
    <t>B</t>
  </si>
  <si>
    <t>C</t>
  </si>
  <si>
    <t>Kg</t>
  </si>
  <si>
    <t>Lm</t>
  </si>
  <si>
    <t>Qty</t>
  </si>
  <si>
    <t>Amount (USD)</t>
  </si>
  <si>
    <t>Vibrated in -situ reinforced concrete class 25 (1:2:4) as to BS 8500:2002 in:-</t>
  </si>
  <si>
    <t>Sawin timber formwork applied to:-</t>
  </si>
  <si>
    <t>Reinforcement steel reinforcement cut, bend &amp; placed in position, unit price to include cutting, bending &amp; placing in position with binding wire and concrete spacers.</t>
  </si>
  <si>
    <t>a) Plastering:-</t>
  </si>
  <si>
    <t>Sub-total  Carried to Collection</t>
  </si>
  <si>
    <t>SUMMARY OF ITEMS</t>
  </si>
  <si>
    <t>Description of the items of Works</t>
  </si>
  <si>
    <t>Rate (USD)</t>
  </si>
  <si>
    <t xml:space="preserve">100mm  thick concrete class  10(1:3:6) in 500mm wide foundation wall footing. </t>
  </si>
  <si>
    <t>19mm cement sand mortar 1:3 to:-</t>
  </si>
  <si>
    <t>Internal and external surfaces of apron and drainage channel</t>
  </si>
  <si>
    <t>b) Floor Finish:-</t>
  </si>
  <si>
    <t>Precast cement sand blocks(200x 400 x 200mm) or Well quired bricks (200 x 100 x 65mm)  bedded with cement sand mortar (1:3)mix  in:-</t>
  </si>
  <si>
    <t>Excavate a trench for soak pit measuring 1.2m in diameter and depth of 1.5m depth .</t>
  </si>
  <si>
    <t>Supply and fill the trench with broken bricks.</t>
  </si>
  <si>
    <t>Excavate a trench for foundation measuring 500mm wide  x  500mm depth. From reduced level.</t>
  </si>
  <si>
    <t>10 mm diameter  high tensile steel  (0.616kg/m) in :-</t>
  </si>
  <si>
    <t xml:space="preserve">Footings </t>
  </si>
  <si>
    <t>Reinforced wall.(1.8x 1.2 x 0.2 m)</t>
  </si>
  <si>
    <t>Surfaces of Rcc wall.</t>
  </si>
  <si>
    <t>Supply and lay HDPE Pipe 2" PN 10 . Cost should include cost for backfilling per meter length.</t>
  </si>
  <si>
    <t>TOTAL COST OF THE  PROVISION OF PIPED WATER IN THE SCHOOL (USD)</t>
  </si>
  <si>
    <t>SUMMARY SHEET.</t>
  </si>
  <si>
    <t>S/No</t>
  </si>
  <si>
    <t>Projects Description</t>
  </si>
  <si>
    <t>Amount($)</t>
  </si>
  <si>
    <t>GRAND TOTAL ($)</t>
  </si>
  <si>
    <t>Amounts in Words:</t>
  </si>
  <si>
    <t>USD</t>
  </si>
  <si>
    <t>( Pliz endorse with official company stamp and the director signs on all the Pages.)</t>
  </si>
  <si>
    <t>d</t>
  </si>
  <si>
    <t>Sides of the RCC wall.</t>
  </si>
  <si>
    <t>75mm  thick concrete class  10 (1:3:6) slab on the plinth wall.</t>
  </si>
  <si>
    <t xml:space="preserve">50mm  thick  and 400 wide mass concrete Grade 10 (1:3:6)   cast on 100mm murram blinding around the perimeter of apron and drainage channel with 1:7 gradient sloping away from the edge of the apron  to prevent from erosion. </t>
  </si>
  <si>
    <t>100mm thick hard core from broken stone rubbles or broken bricks and blinded with 50mm thick sand to receive the 75mm thick  slab.  The hard core should  also be spread 400mm wide around the perimeter of the apron and drainage channel to receive 50mm thick of concrete to protect the apron walls from erosion.</t>
  </si>
  <si>
    <t>50mm  mass conc. Class 15( 1:2:4) on  RCC wall as copings.</t>
  </si>
  <si>
    <t>Plinth/Apron Walls.</t>
  </si>
  <si>
    <t>Sum</t>
  </si>
  <si>
    <t>Supply and intall 6No.Taps( 3 on each sides) according to the drawings including all the necessary fittings (GI, and PPR) . Rate shall include all the  associated fittings ( 1" GI gate valves, reducers ( 1 x 3/4") PPR fittings to completion and ready for commisioning.</t>
  </si>
  <si>
    <t>GENERAL NOTE:</t>
  </si>
  <si>
    <t>Note</t>
  </si>
  <si>
    <t>i.</t>
  </si>
  <si>
    <t>ii.</t>
  </si>
  <si>
    <t>iii.</t>
  </si>
  <si>
    <t>iv.</t>
  </si>
  <si>
    <t>v.</t>
  </si>
  <si>
    <t>vi.</t>
  </si>
  <si>
    <t>All new works are measured separately.</t>
  </si>
  <si>
    <t>vii.</t>
  </si>
  <si>
    <t>viii.</t>
  </si>
  <si>
    <t>Services</t>
  </si>
  <si>
    <t>Demolition &amp; Pre Preparation Works</t>
  </si>
  <si>
    <t>Following shall be taken into consideration and made provisions in pricing the Demolition &amp; Pre-preparation Works bill:</t>
  </si>
  <si>
    <t>The Renderer / Contractor shall have a joint inspection
with the Engineer to identify both materials &amp; works to be demolished / replaced before starting the demolishing &amp; renovation works.</t>
  </si>
  <si>
    <t>During the joint inspection as stipulated above, The
Engineer has the right to decide on the parts of the existing works which are not to be demolished and to be continued as
part of the permanent works, and the Renderer / Contractor
&amp; the Engineer shall be agreed clearly on the scope of work as per the determination of the Engineer as described above, complying with the Contract Documents, before starting the work.</t>
  </si>
  <si>
    <t>Any materials from the existing structures shall be
removed with diligence and due care. During the cause of demolishing, all necessary precautions shall be taken to
prevent any damage to works or structures which have been
identified to be retained as a part of the permanent works.</t>
  </si>
  <si>
    <t>Any material removed from existing structures  is the
property of the Employer / Client &amp; therefore all reusable materials shall be selected, listed &amp; delivered to Employer's
premises by the Contractor jointly with the Engineer's
representative and as directed by the Engineer.  For the purposes of interim &amp; final payments in connection herewith, the Contractor shall keep records &amp; present the Engineer the materials delivered to client.</t>
  </si>
  <si>
    <t>All debris to be cart away off site as directed by the
engineer.</t>
  </si>
  <si>
    <t>Rate for demolishing &amp; renovation shall include
preparation of the surfaces to receive new works where applicable.</t>
  </si>
  <si>
    <t>Disconnect and seal off all existing services
electrical and telephone services: protect all service lines against damage  during construction</t>
  </si>
  <si>
    <t>The existing fencing conditions to be checked and proper
support to be provided before commencing the demolition &amp;
renovation works. The contractor should provide adequate safety at site during the demolition works. The rate shall
include carefully removal of reusable materials and handing over, providing adequate safety at site, cart away the debris from site  or as directed by the engineer.</t>
  </si>
  <si>
    <t>ELEMET - 10 - FENCE</t>
  </si>
  <si>
    <t>ELEMENT - 11- WATERTREATMENT</t>
  </si>
  <si>
    <t>ELEMENT - 12 - WATER STORAGE TANK</t>
  </si>
  <si>
    <t>ELEMENT - 13 -  PUMP HOUSE</t>
  </si>
  <si>
    <t>ELEMENT - 14 -  COMMISSIONING &amp; TESTING</t>
  </si>
  <si>
    <t>LS</t>
  </si>
  <si>
    <t>Water point</t>
  </si>
  <si>
    <t>Carton</t>
  </si>
  <si>
    <t>L/s</t>
  </si>
  <si>
    <t>No</t>
  </si>
  <si>
    <r>
      <t xml:space="preserve"> Motorised water system repaired in </t>
    </r>
    <r>
      <rPr>
        <b/>
        <sz val="14"/>
        <color rgb="FF00B0F0"/>
        <rFont val="Arial"/>
        <family val="2"/>
      </rPr>
      <t>Ngiejibi Primary schools</t>
    </r>
    <r>
      <rPr>
        <b/>
        <sz val="14"/>
        <color theme="1"/>
        <rFont val="Arial"/>
        <family val="2"/>
      </rPr>
      <t xml:space="preserve"> including extension of taps to latrines (handwashing, bathroom/urinal)</t>
    </r>
  </si>
  <si>
    <r>
      <t xml:space="preserve"> Motorised water system repaired in </t>
    </r>
    <r>
      <rPr>
        <b/>
        <sz val="14"/>
        <color rgb="FF00B0F0"/>
        <rFont val="Arial"/>
        <family val="2"/>
      </rPr>
      <t xml:space="preserve">Langabu Primary schools </t>
    </r>
    <r>
      <rPr>
        <b/>
        <sz val="14"/>
        <color rgb="FF002060"/>
        <rFont val="Arial"/>
        <family val="2"/>
      </rPr>
      <t>including extension of taps to latrines (handwashing, bathroom/urinal)</t>
    </r>
  </si>
  <si>
    <t xml:space="preserve">Bills of Quantities for the Motorised water system repaired in Ngiejibi Primary school including extension of taps to latrines (handwashing, bathroom/urinal) </t>
  </si>
  <si>
    <t>M²</t>
  </si>
  <si>
    <r>
      <t>m</t>
    </r>
    <r>
      <rPr>
        <vertAlign val="superscript"/>
        <sz val="12"/>
        <color indexed="8"/>
        <rFont val="Times New Roman"/>
        <family val="1"/>
      </rPr>
      <t>3</t>
    </r>
  </si>
  <si>
    <r>
      <t>m</t>
    </r>
    <r>
      <rPr>
        <vertAlign val="superscript"/>
        <sz val="12"/>
        <color indexed="8"/>
        <rFont val="Times New Roman"/>
        <family val="1"/>
      </rPr>
      <t>2</t>
    </r>
  </si>
  <si>
    <r>
      <rPr>
        <b/>
        <sz val="12"/>
        <color rgb="FF0070C0"/>
        <rFont val="Times New Roman"/>
        <family val="1"/>
      </rPr>
      <t xml:space="preserve">Element  No.1: </t>
    </r>
    <r>
      <rPr>
        <b/>
        <sz val="12"/>
        <color theme="1"/>
        <rFont val="Times New Roman"/>
        <family val="1"/>
      </rPr>
      <t>Excavation  and Earth Works.</t>
    </r>
  </si>
  <si>
    <r>
      <t>Excavation of a trench for pipe laying measuring 400mm x 500mm depth from the water source up to the school .[</t>
    </r>
    <r>
      <rPr>
        <i/>
        <sz val="12"/>
        <color rgb="FFFF0000"/>
        <rFont val="Times New Roman"/>
        <family val="1"/>
      </rPr>
      <t>Note. Distance from water point to proposed water tap is 60m Boys VIP, 15m to Gitrls and 10m to staffs VIP</t>
    </r>
    <r>
      <rPr>
        <sz val="12"/>
        <rFont val="Times New Roman"/>
        <family val="1"/>
      </rPr>
      <t>]</t>
    </r>
  </si>
  <si>
    <r>
      <rPr>
        <b/>
        <sz val="12"/>
        <color rgb="FF0070C0"/>
        <rFont val="Times New Roman"/>
        <family val="1"/>
      </rPr>
      <t xml:space="preserve">Element  No.2: </t>
    </r>
    <r>
      <rPr>
        <b/>
        <sz val="12"/>
        <rFont val="Times New Roman"/>
        <family val="1"/>
      </rPr>
      <t>Hard core and Blinding.</t>
    </r>
  </si>
  <si>
    <r>
      <rPr>
        <b/>
        <sz val="12"/>
        <color rgb="FF0070C0"/>
        <rFont val="Times New Roman"/>
        <family val="1"/>
      </rPr>
      <t>Element  No.3</t>
    </r>
    <r>
      <rPr>
        <b/>
        <sz val="12"/>
        <color theme="1"/>
        <rFont val="Times New Roman"/>
        <family val="1"/>
      </rPr>
      <t>: Concrete Works.</t>
    </r>
  </si>
  <si>
    <r>
      <rPr>
        <b/>
        <i/>
        <u/>
        <sz val="12"/>
        <color rgb="FFFF0000"/>
        <rFont val="Times New Roman"/>
        <family val="1"/>
      </rPr>
      <t xml:space="preserve">NOTE: </t>
    </r>
    <r>
      <rPr>
        <b/>
        <i/>
        <sz val="12"/>
        <color rgb="FFFF0000"/>
        <rFont val="Times New Roman"/>
        <family val="1"/>
      </rPr>
      <t>Use of batch box measuring (300mmx 300mm x 390mm) shall be used for measuring concrete constituents. NO EXCEPTION like wheel barrows will be tolerated !!!</t>
    </r>
  </si>
  <si>
    <r>
      <rPr>
        <b/>
        <sz val="12"/>
        <color rgb="FF0070C0"/>
        <rFont val="Times New Roman"/>
        <family val="1"/>
      </rPr>
      <t>Element  No.4</t>
    </r>
    <r>
      <rPr>
        <b/>
        <sz val="12"/>
        <color theme="1"/>
        <rFont val="Times New Roman"/>
        <family val="1"/>
      </rPr>
      <t>: Form work.</t>
    </r>
  </si>
  <si>
    <r>
      <rPr>
        <b/>
        <sz val="12"/>
        <color rgb="FF0070C0"/>
        <rFont val="Times New Roman"/>
        <family val="1"/>
      </rPr>
      <t>Element  No.5</t>
    </r>
    <r>
      <rPr>
        <b/>
        <sz val="12"/>
        <color theme="1"/>
        <rFont val="Times New Roman"/>
        <family val="1"/>
      </rPr>
      <t>: Reinforcement:</t>
    </r>
  </si>
  <si>
    <r>
      <rPr>
        <b/>
        <sz val="12"/>
        <color rgb="FF0070C0"/>
        <rFont val="Times New Roman"/>
        <family val="1"/>
      </rPr>
      <t xml:space="preserve">Element No 6 </t>
    </r>
    <r>
      <rPr>
        <b/>
        <sz val="12"/>
        <color theme="1"/>
        <rFont val="Times New Roman"/>
        <family val="1"/>
      </rPr>
      <t>:Masonry Work.</t>
    </r>
  </si>
  <si>
    <r>
      <rPr>
        <b/>
        <sz val="12"/>
        <color rgb="FF0070C0"/>
        <rFont val="Times New Roman"/>
        <family val="1"/>
      </rPr>
      <t xml:space="preserve">Element  No.7: </t>
    </r>
    <r>
      <rPr>
        <b/>
        <sz val="12"/>
        <rFont val="Times New Roman"/>
        <family val="1"/>
      </rPr>
      <t>Finishes (Plastering and Floor Screeding)</t>
    </r>
  </si>
  <si>
    <r>
      <t xml:space="preserve">Provide a </t>
    </r>
    <r>
      <rPr>
        <b/>
        <sz val="12"/>
        <rFont val="Times New Roman"/>
        <family val="1"/>
      </rPr>
      <t>25</t>
    </r>
    <r>
      <rPr>
        <sz val="12"/>
        <rFont val="Times New Roman"/>
        <family val="1"/>
      </rPr>
      <t>mm  think  cement sand screed, 1:3 mix  on the floors and finish smooth with a steel float with slope of 5 % towards the soak pit .</t>
    </r>
  </si>
  <si>
    <r>
      <rPr>
        <b/>
        <sz val="12"/>
        <color rgb="FF0070C0"/>
        <rFont val="Times New Roman"/>
        <family val="1"/>
      </rPr>
      <t xml:space="preserve">Element  No.8: </t>
    </r>
    <r>
      <rPr>
        <b/>
        <sz val="12"/>
        <rFont val="Times New Roman"/>
        <family val="1"/>
      </rPr>
      <t xml:space="preserve">  Plumbing Works.</t>
    </r>
  </si>
  <si>
    <r>
      <rPr>
        <b/>
        <sz val="12"/>
        <color rgb="FF0070C0"/>
        <rFont val="Times New Roman"/>
        <family val="1"/>
      </rPr>
      <t xml:space="preserve">Element  No.9: </t>
    </r>
    <r>
      <rPr>
        <b/>
        <sz val="12"/>
        <rFont val="Times New Roman"/>
        <family val="1"/>
      </rPr>
      <t xml:space="preserve"> Soak Pit.</t>
    </r>
  </si>
  <si>
    <r>
      <rPr>
        <b/>
        <sz val="12"/>
        <color rgb="FF0070C0"/>
        <rFont val="Times New Roman"/>
        <family val="1"/>
      </rPr>
      <t xml:space="preserve">Element  No.11: </t>
    </r>
    <r>
      <rPr>
        <b/>
        <sz val="12"/>
        <color rgb="FFFF0000"/>
        <rFont val="Times New Roman"/>
        <family val="1"/>
      </rPr>
      <t xml:space="preserve">Point-of-use water treatment </t>
    </r>
    <r>
      <rPr>
        <sz val="12"/>
        <rFont val="Times New Roman"/>
        <family val="1"/>
      </rPr>
      <t xml:space="preserve">with water purifier tablets at household level to ensure safety of water at point of consumption. 600 tablets (to treat 120 litres of water) per home for 2,000 homes to last 100 days. Includes cost of procurement and distribution at homes and awareness raising on use of purifiers.  </t>
    </r>
  </si>
  <si>
    <r>
      <rPr>
        <b/>
        <sz val="12"/>
        <color rgb="FF0070C0"/>
        <rFont val="Times New Roman"/>
        <family val="1"/>
      </rPr>
      <t>Element  No.12:</t>
    </r>
    <r>
      <rPr>
        <b/>
        <sz val="12"/>
        <color rgb="FFFF0000"/>
        <rFont val="Times New Roman"/>
        <family val="1"/>
      </rPr>
      <t xml:space="preserve"> Water Storage Tank</t>
    </r>
    <r>
      <rPr>
        <sz val="12"/>
        <rFont val="Times New Roman"/>
        <family val="1"/>
      </rPr>
      <t xml:space="preserve"> Rehabilitation of existing steel water tank (5000L) including internal stays, pipe inlet and outlet,  overflow and  washout pipe connections, base frame and supports. ( Rate shall inlcude derusting and spray painting)</t>
    </r>
  </si>
  <si>
    <r>
      <rPr>
        <b/>
        <sz val="12"/>
        <color rgb="FF0070C0"/>
        <rFont val="Times New Roman"/>
        <family val="1"/>
      </rPr>
      <t xml:space="preserve">Element  No13: </t>
    </r>
    <r>
      <rPr>
        <b/>
        <sz val="12"/>
        <color rgb="FFFF0000"/>
        <rFont val="Times New Roman"/>
        <family val="1"/>
      </rPr>
      <t xml:space="preserve">Pump House </t>
    </r>
    <r>
      <rPr>
        <sz val="12"/>
        <rFont val="Times New Roman"/>
        <family val="1"/>
      </rPr>
      <t xml:space="preserve">Supply, manufacture and install enclosed canopy for electromechanical equipments made of 1mm thick steel sheet cladding and 40x40x1.5mm RHS frame mounted on C-25 reinforced concrete foundation. The canopy will be equiped with lockable doors and the overall outer size will be 1500x2000x3000mm. Price includes three coats of antirust and oil paint, locks, hinges, anchors and all the necessary material and labot to finish the work. </t>
    </r>
    <r>
      <rPr>
        <sz val="12"/>
        <color rgb="FFFF0000"/>
        <rFont val="Times New Roman"/>
        <family val="1"/>
      </rPr>
      <t>RHS/Metal plate Billboard ( 0.9mx2m)</t>
    </r>
  </si>
  <si>
    <r>
      <rPr>
        <b/>
        <sz val="12"/>
        <color rgb="FF0070C0"/>
        <rFont val="Times New Roman"/>
        <family val="1"/>
      </rPr>
      <t>Element  No.14:</t>
    </r>
    <r>
      <rPr>
        <b/>
        <sz val="12"/>
        <color rgb="FFFF0000"/>
        <rFont val="Times New Roman"/>
        <family val="1"/>
      </rPr>
      <t>Testing and Commissioning</t>
    </r>
    <r>
      <rPr>
        <sz val="12"/>
        <rFont val="Times New Roman"/>
        <family val="1"/>
      </rPr>
      <t xml:space="preserve"> Allow for the flushing, testing, sterilisation and commissioning of the  plumbing system including water tanks and piping as per approved working drawings, specifications and bills of quantities to the entire satisfaction of the Engineer.</t>
    </r>
  </si>
  <si>
    <r>
      <t xml:space="preserve">Element - 01   -   </t>
    </r>
    <r>
      <rPr>
        <b/>
        <sz val="12"/>
        <rFont val="Times New Roman"/>
        <family val="1"/>
      </rPr>
      <t>E</t>
    </r>
    <r>
      <rPr>
        <sz val="12"/>
        <rFont val="Times New Roman"/>
        <family val="1"/>
      </rPr>
      <t>XCAVATION and  EARTH WORKS</t>
    </r>
  </si>
  <si>
    <r>
      <t xml:space="preserve">Element - 02   -   </t>
    </r>
    <r>
      <rPr>
        <b/>
        <sz val="12"/>
        <rFont val="Times New Roman"/>
        <family val="1"/>
      </rPr>
      <t>B</t>
    </r>
    <r>
      <rPr>
        <sz val="12"/>
        <rFont val="Times New Roman"/>
        <family val="1"/>
      </rPr>
      <t>LINDING AND HARDCORE.</t>
    </r>
  </si>
  <si>
    <r>
      <t xml:space="preserve">Element - 03   -  </t>
    </r>
    <r>
      <rPr>
        <sz val="12"/>
        <rFont val="Times New Roman"/>
        <family val="1"/>
      </rPr>
      <t xml:space="preserve"> </t>
    </r>
    <r>
      <rPr>
        <b/>
        <sz val="12"/>
        <rFont val="Times New Roman"/>
        <family val="1"/>
      </rPr>
      <t>C</t>
    </r>
    <r>
      <rPr>
        <sz val="12"/>
        <rFont val="Times New Roman"/>
        <family val="1"/>
      </rPr>
      <t>ONCRETE WORK</t>
    </r>
    <r>
      <rPr>
        <b/>
        <sz val="12"/>
        <color rgb="FF002060"/>
        <rFont val="Times New Roman"/>
        <family val="1"/>
      </rPr>
      <t>.</t>
    </r>
  </si>
  <si>
    <r>
      <t xml:space="preserve">Element - 04   -  </t>
    </r>
    <r>
      <rPr>
        <b/>
        <sz val="12"/>
        <rFont val="Times New Roman"/>
        <family val="1"/>
      </rPr>
      <t xml:space="preserve"> F</t>
    </r>
    <r>
      <rPr>
        <sz val="12"/>
        <rFont val="Times New Roman"/>
        <family val="1"/>
      </rPr>
      <t>ORM WORK</t>
    </r>
    <r>
      <rPr>
        <b/>
        <sz val="12"/>
        <color rgb="FF002060"/>
        <rFont val="Times New Roman"/>
        <family val="1"/>
      </rPr>
      <t>.</t>
    </r>
  </si>
  <si>
    <r>
      <t xml:space="preserve">Element - 05   -   </t>
    </r>
    <r>
      <rPr>
        <b/>
        <sz val="12"/>
        <rFont val="Times New Roman"/>
        <family val="1"/>
      </rPr>
      <t>R</t>
    </r>
    <r>
      <rPr>
        <sz val="12"/>
        <rFont val="Times New Roman"/>
        <family val="1"/>
      </rPr>
      <t>EINFORCEMENT  WORK</t>
    </r>
  </si>
  <si>
    <r>
      <t xml:space="preserve">Element - 06   -  </t>
    </r>
    <r>
      <rPr>
        <sz val="12"/>
        <color rgb="FF002060"/>
        <rFont val="Times New Roman"/>
        <family val="1"/>
      </rPr>
      <t xml:space="preserve"> </t>
    </r>
    <r>
      <rPr>
        <b/>
        <sz val="12"/>
        <color theme="1"/>
        <rFont val="Times New Roman"/>
        <family val="1"/>
      </rPr>
      <t>M</t>
    </r>
    <r>
      <rPr>
        <sz val="12"/>
        <color theme="1"/>
        <rFont val="Times New Roman"/>
        <family val="1"/>
      </rPr>
      <t>ASONRY WORK</t>
    </r>
  </si>
  <si>
    <r>
      <t xml:space="preserve">Element - 07   -  </t>
    </r>
    <r>
      <rPr>
        <sz val="12"/>
        <color rgb="FF002060"/>
        <rFont val="Times New Roman"/>
        <family val="1"/>
      </rPr>
      <t xml:space="preserve"> </t>
    </r>
    <r>
      <rPr>
        <b/>
        <sz val="12"/>
        <rFont val="Times New Roman"/>
        <family val="1"/>
      </rPr>
      <t>F</t>
    </r>
    <r>
      <rPr>
        <sz val="12"/>
        <rFont val="Times New Roman"/>
        <family val="1"/>
      </rPr>
      <t>INISHES (PLASTERING AND FLOOR SCREEDING)</t>
    </r>
  </si>
  <si>
    <r>
      <t xml:space="preserve">Element - 08   -   </t>
    </r>
    <r>
      <rPr>
        <b/>
        <sz val="12"/>
        <rFont val="Times New Roman"/>
        <family val="1"/>
      </rPr>
      <t>P</t>
    </r>
    <r>
      <rPr>
        <sz val="12"/>
        <rFont val="Times New Roman"/>
        <family val="1"/>
      </rPr>
      <t>LUMBING WORKS.</t>
    </r>
  </si>
  <si>
    <r>
      <t xml:space="preserve">Element - 09   -  </t>
    </r>
    <r>
      <rPr>
        <sz val="12"/>
        <rFont val="Times New Roman"/>
        <family val="1"/>
      </rPr>
      <t xml:space="preserve"> </t>
    </r>
    <r>
      <rPr>
        <b/>
        <sz val="12"/>
        <rFont val="Times New Roman"/>
        <family val="1"/>
      </rPr>
      <t>S</t>
    </r>
    <r>
      <rPr>
        <sz val="12"/>
        <rFont val="Times New Roman"/>
        <family val="1"/>
      </rPr>
      <t>OAK PIT</t>
    </r>
  </si>
  <si>
    <r>
      <rPr>
        <b/>
        <i/>
        <sz val="12"/>
        <color rgb="FFFF0000"/>
        <rFont val="Times New Roman"/>
        <family val="1"/>
      </rPr>
      <t>NOTES</t>
    </r>
    <r>
      <rPr>
        <sz val="12"/>
        <color rgb="FFFF0000"/>
        <rFont val="Times New Roman"/>
        <family val="1"/>
      </rPr>
      <t>:</t>
    </r>
    <r>
      <rPr>
        <sz val="12"/>
        <color rgb="FF002060"/>
        <rFont val="Times New Roman"/>
        <family val="1"/>
      </rPr>
      <t xml:space="preserve">  Add to the BOQ your Rates Only, Don't temper with the Qties. Excell will do the rest of the calculation for you.  !!!!</t>
    </r>
  </si>
  <si>
    <r>
      <rPr>
        <b/>
        <sz val="12"/>
        <color rgb="FF0070C0"/>
        <rFont val="Times New Roman"/>
        <family val="1"/>
      </rPr>
      <t xml:space="preserve">Element  No.10: </t>
    </r>
    <r>
      <rPr>
        <b/>
        <sz val="12"/>
        <color rgb="FFFF0000"/>
        <rFont val="Times New Roman"/>
        <family val="1"/>
      </rPr>
      <t>Water point fencing</t>
    </r>
    <r>
      <rPr>
        <sz val="12"/>
        <color rgb="FF000000"/>
        <rFont val="Times New Roman"/>
        <family val="1"/>
      </rPr>
      <t xml:space="preserve">               Fencing made of heavy grade chainlink 2100 mm high on 50x50X5mm angle iron posts at 2m c/c fixed on concrete plith foundation, with 3 No. 3.5 mm diameter galvanised wires and 3 No stands of galvanised barbed wire to BS 4102. with fence gate 1.5m wide made of angle iron frames and RHS protection grill.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</si>
</sst>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_);[Red]\(&quot;$&quot;#,##0\)"/>
    <numFmt numFmtId="165" formatCode="_(&quot;$&quot;* #,##0.00_);_(&quot;$&quot;* \(#,##0.00\);_(&quot;$&quot;* &quot;-&quot;??_);_(@_)"/>
    <numFmt numFmtId="166" formatCode="_(* #,##0.00_);_(* \(#,##0.00\);_(* &quot;-&quot;??_);_(@_)"/>
    <numFmt numFmtId="167" formatCode="_(* #,##0_);_(* \(#,##0\);_(* &quot;-&quot;??_);_(@_)"/>
    <numFmt numFmtId="168" formatCode="_-* #,##0_-;\-* #,##0_-;_-* &quot;-&quot;??_-;_-@_-"/>
    <numFmt numFmtId="169" formatCode="#,##0.00;[Red]#,##0.00"/>
    <numFmt numFmtId="170" formatCode="#,##0;[Red]#,##0"/>
    <numFmt numFmtId="171" formatCode="0.0"/>
    <numFmt numFmtId="172" formatCode="#,##0.0;[Red]#,##0.0"/>
    <numFmt numFmtId="173" formatCode="_(&quot;$&quot;* #,##0.0_);_(&quot;$&quot;* \(#,##0.0\);_(&quot;$&quot;* &quot;-&quot;??_);_(@_)"/>
  </numFmts>
  <fonts count="37">
    <font>
      <sz val="11"/>
      <color theme="1"/>
      <name val="Calibri"/>
      <family val="2"/>
      <scheme val="minor"/>
    </font>
    <font>
      <sz val="10"/>
      <name val="Arial"/>
      <family val="2"/>
    </font>
    <font>
      <sz val="10"/>
      <name val="Arial"/>
      <family val="2"/>
    </font>
    <font>
      <sz val="12"/>
      <color theme="1"/>
      <name val="Times New Roman"/>
      <family val="2"/>
    </font>
    <font>
      <sz val="10"/>
      <name val="Times New Roman"/>
      <family val="1"/>
    </font>
    <font>
      <sz val="11"/>
      <color theme="1"/>
      <name val="Calibri"/>
      <family val="2"/>
      <scheme val="minor"/>
    </font>
    <font>
      <sz val="10"/>
      <color theme="1"/>
      <name val="Times New Roman"/>
      <family val="1"/>
    </font>
    <font>
      <b/>
      <sz val="14"/>
      <color theme="1"/>
      <name val="Vineta BT"/>
      <family val="5"/>
    </font>
    <font>
      <i/>
      <sz val="11"/>
      <color theme="1"/>
      <name val="Tempus Sans ITC"/>
      <family val="5"/>
    </font>
    <font>
      <b/>
      <sz val="24"/>
      <color theme="1"/>
      <name val="Calibri"/>
      <family val="2"/>
      <scheme val="minor"/>
    </font>
    <font>
      <sz val="12"/>
      <color theme="1"/>
      <name val="Arial"/>
      <family val="2"/>
    </font>
    <font>
      <b/>
      <sz val="12"/>
      <color theme="1"/>
      <name val="Tempus Sans ITC"/>
      <family val="5"/>
    </font>
    <font>
      <sz val="14"/>
      <color theme="1"/>
      <name val="Tempus Sans ITC"/>
      <family val="5"/>
    </font>
    <font>
      <i/>
      <sz val="11"/>
      <color theme="1"/>
      <name val="Times New Roman"/>
      <family val="1"/>
    </font>
    <font>
      <b/>
      <sz val="14"/>
      <color theme="1"/>
      <name val="Arial"/>
      <family val="2"/>
    </font>
    <font>
      <sz val="14"/>
      <color theme="1"/>
      <name val="Arial"/>
      <family val="2"/>
    </font>
    <font>
      <b/>
      <sz val="14"/>
      <color rgb="FF00B0F0"/>
      <name val="Arial"/>
      <family val="2"/>
    </font>
    <font>
      <b/>
      <sz val="14"/>
      <color rgb="FF002060"/>
      <name val="Arial"/>
      <family val="2"/>
    </font>
    <font>
      <b/>
      <u/>
      <sz val="12"/>
      <color rgb="FF000000"/>
      <name val="Times New Roman"/>
      <family val="1"/>
    </font>
    <font>
      <sz val="12"/>
      <color theme="1"/>
      <name val="Times New Roman"/>
      <family val="1"/>
    </font>
    <font>
      <vertAlign val="superscript"/>
      <sz val="12"/>
      <color indexed="8"/>
      <name val="Times New Roman"/>
      <family val="1"/>
    </font>
    <font>
      <b/>
      <i/>
      <u/>
      <sz val="12"/>
      <name val="Times New Roman"/>
      <family val="1"/>
    </font>
    <font>
      <b/>
      <sz val="12"/>
      <name val="Times New Roman"/>
      <family val="1"/>
    </font>
    <font>
      <b/>
      <sz val="12"/>
      <color rgb="FF002060"/>
      <name val="Times New Roman"/>
      <family val="1"/>
    </font>
    <font>
      <sz val="12"/>
      <name val="Times New Roman"/>
      <family val="1"/>
    </font>
    <font>
      <sz val="12"/>
      <color rgb="FFFF0000"/>
      <name val="Times New Roman"/>
      <family val="1"/>
    </font>
    <font>
      <sz val="12"/>
      <color rgb="FF000000"/>
      <name val="Times New Roman"/>
      <family val="1"/>
    </font>
    <font>
      <b/>
      <sz val="12"/>
      <color theme="1"/>
      <name val="Times New Roman"/>
      <family val="1"/>
    </font>
    <font>
      <b/>
      <sz val="12"/>
      <color rgb="FF0070C0"/>
      <name val="Times New Roman"/>
      <family val="1"/>
    </font>
    <font>
      <i/>
      <sz val="12"/>
      <color rgb="FFFF0000"/>
      <name val="Times New Roman"/>
      <family val="1"/>
    </font>
    <font>
      <b/>
      <i/>
      <sz val="12"/>
      <color rgb="FFFF0000"/>
      <name val="Times New Roman"/>
      <family val="1"/>
    </font>
    <font>
      <b/>
      <i/>
      <u/>
      <sz val="12"/>
      <color rgb="FFFF0000"/>
      <name val="Times New Roman"/>
      <family val="1"/>
    </font>
    <font>
      <b/>
      <i/>
      <sz val="12"/>
      <name val="Times New Roman"/>
      <family val="1"/>
    </font>
    <font>
      <b/>
      <sz val="12"/>
      <color rgb="FFC00000"/>
      <name val="Times New Roman"/>
      <family val="1"/>
    </font>
    <font>
      <i/>
      <sz val="12"/>
      <name val="Times New Roman"/>
      <family val="1"/>
    </font>
    <font>
      <b/>
      <sz val="12"/>
      <color rgb="FFFF0000"/>
      <name val="Times New Roman"/>
      <family val="1"/>
    </font>
    <font>
      <sz val="12"/>
      <color rgb="FF002060"/>
      <name val="Times New Roman"/>
      <family val="1"/>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19">
    <xf numFmtId="0" fontId="0" fillId="0" borderId="0"/>
    <xf numFmtId="0" fontId="1" fillId="0" borderId="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2" fillId="0" borderId="2" applyNumberFormat="0" applyFont="0" applyBorder="0" applyAlignment="0">
      <alignment horizontal="center" vertical="top"/>
    </xf>
    <xf numFmtId="0" fontId="2" fillId="0" borderId="2" applyNumberFormat="0" applyFont="0" applyBorder="0" applyAlignment="0">
      <alignment horizontal="center" vertical="top"/>
    </xf>
    <xf numFmtId="0" fontId="2" fillId="0" borderId="0"/>
    <xf numFmtId="165" fontId="5" fillId="0" borderId="0" applyFont="0" applyFill="0" applyBorder="0" applyAlignment="0" applyProtection="0"/>
  </cellStyleXfs>
  <cellXfs count="130">
    <xf numFmtId="0" fontId="0" fillId="0" borderId="0" xfId="0"/>
    <xf numFmtId="0" fontId="0" fillId="0" borderId="0" xfId="0" applyAlignment="1">
      <alignment vertical="center"/>
    </xf>
    <xf numFmtId="0" fontId="0" fillId="2" borderId="17" xfId="0" applyFill="1" applyBorder="1"/>
    <xf numFmtId="0" fontId="0" fillId="2" borderId="21" xfId="0" applyFill="1" applyBorder="1"/>
    <xf numFmtId="0" fontId="0" fillId="2" borderId="22" xfId="0" applyFill="1" applyBorder="1"/>
    <xf numFmtId="0" fontId="0" fillId="2" borderId="0" xfId="0" applyFill="1"/>
    <xf numFmtId="0" fontId="0" fillId="2" borderId="18" xfId="0" applyFill="1" applyBorder="1"/>
    <xf numFmtId="0" fontId="0" fillId="2" borderId="23" xfId="0" applyFill="1" applyBorder="1"/>
    <xf numFmtId="0" fontId="0" fillId="2" borderId="12" xfId="0" applyFill="1" applyBorder="1"/>
    <xf numFmtId="0" fontId="0" fillId="2" borderId="4" xfId="0" applyFill="1" applyBorder="1"/>
    <xf numFmtId="0" fontId="0" fillId="2" borderId="24" xfId="0" applyFill="1" applyBorder="1"/>
    <xf numFmtId="0" fontId="0" fillId="2" borderId="18" xfId="0" applyFill="1" applyBorder="1" applyAlignment="1">
      <alignment horizontal="center" vertical="center"/>
    </xf>
    <xf numFmtId="0" fontId="0" fillId="2" borderId="23" xfId="0" applyFill="1" applyBorder="1" applyAlignment="1">
      <alignment vertical="center"/>
    </xf>
    <xf numFmtId="0" fontId="6" fillId="2" borderId="0" xfId="0" applyFont="1" applyFill="1"/>
    <xf numFmtId="0" fontId="0" fillId="0" borderId="0" xfId="0" applyAlignment="1">
      <alignment horizontal="center"/>
    </xf>
    <xf numFmtId="0" fontId="12" fillId="2" borderId="23" xfId="0" applyFont="1" applyFill="1" applyBorder="1" applyAlignment="1">
      <alignment horizontal="left"/>
    </xf>
    <xf numFmtId="0" fontId="10" fillId="3" borderId="10" xfId="0" applyFont="1" applyFill="1" applyBorder="1" applyAlignment="1">
      <alignment horizontal="center" vertical="center"/>
    </xf>
    <xf numFmtId="0" fontId="10" fillId="3" borderId="33" xfId="0" applyFont="1" applyFill="1" applyBorder="1" applyAlignment="1">
      <alignment horizontal="center" vertical="center"/>
    </xf>
    <xf numFmtId="0" fontId="15" fillId="2" borderId="19" xfId="0" applyFont="1" applyFill="1" applyBorder="1" applyAlignment="1">
      <alignment horizontal="center" vertical="center"/>
    </xf>
    <xf numFmtId="173" fontId="14" fillId="2" borderId="20" xfId="18" applyNumberFormat="1" applyFont="1" applyFill="1" applyBorder="1" applyAlignment="1">
      <alignment horizontal="center" vertical="center"/>
    </xf>
    <xf numFmtId="0" fontId="15" fillId="2" borderId="34" xfId="0" applyFont="1" applyFill="1" applyBorder="1" applyAlignment="1">
      <alignment horizontal="center" vertical="center"/>
    </xf>
    <xf numFmtId="173" fontId="14" fillId="2" borderId="35" xfId="18" applyNumberFormat="1" applyFont="1" applyFill="1" applyBorder="1" applyAlignment="1">
      <alignment horizontal="center" vertical="center"/>
    </xf>
    <xf numFmtId="0" fontId="15" fillId="2" borderId="1" xfId="0" applyFont="1" applyFill="1" applyBorder="1" applyAlignment="1">
      <alignment horizontal="center"/>
    </xf>
    <xf numFmtId="173" fontId="14" fillId="2" borderId="1" xfId="18" applyNumberFormat="1" applyFont="1" applyFill="1" applyBorder="1" applyAlignment="1">
      <alignment horizontal="center"/>
    </xf>
    <xf numFmtId="0" fontId="19" fillId="0" borderId="36" xfId="1" applyFont="1" applyBorder="1" applyAlignment="1">
      <alignment horizontal="center" vertical="center" wrapText="1"/>
    </xf>
    <xf numFmtId="0" fontId="19" fillId="0" borderId="36" xfId="1" applyFont="1" applyBorder="1" applyAlignment="1">
      <alignment horizontal="center" vertical="top" wrapText="1"/>
    </xf>
    <xf numFmtId="2" fontId="19" fillId="0" borderId="36" xfId="3" applyNumberFormat="1" applyFont="1" applyFill="1" applyBorder="1" applyAlignment="1">
      <alignment horizontal="center" vertical="top" wrapText="1"/>
    </xf>
    <xf numFmtId="0" fontId="19" fillId="0" borderId="36" xfId="1" applyFont="1" applyBorder="1" applyAlignment="1">
      <alignment horizontal="center" wrapText="1"/>
    </xf>
    <xf numFmtId="0" fontId="21" fillId="0" borderId="36" xfId="6" applyFont="1" applyBorder="1" applyAlignment="1">
      <alignment vertical="top" wrapText="1"/>
    </xf>
    <xf numFmtId="0" fontId="22" fillId="0" borderId="36" xfId="1" applyFont="1" applyBorder="1" applyAlignment="1">
      <alignment horizontal="center" vertical="center" wrapText="1"/>
    </xf>
    <xf numFmtId="1" fontId="22" fillId="0" borderId="36" xfId="1" applyNumberFormat="1" applyFont="1" applyBorder="1" applyAlignment="1">
      <alignment horizontal="center" vertical="center" wrapText="1"/>
    </xf>
    <xf numFmtId="0" fontId="22" fillId="0" borderId="36" xfId="1" applyFont="1" applyBorder="1" applyAlignment="1">
      <alignment horizontal="left" vertical="center" wrapText="1"/>
    </xf>
    <xf numFmtId="0" fontId="24" fillId="0" borderId="36" xfId="1" applyFont="1" applyBorder="1" applyAlignment="1">
      <alignment horizontal="center" vertical="center" wrapText="1"/>
    </xf>
    <xf numFmtId="0" fontId="25" fillId="0" borderId="36" xfId="1" applyFont="1" applyBorder="1" applyAlignment="1">
      <alignment horizontal="left" vertical="center" wrapText="1"/>
    </xf>
    <xf numFmtId="1" fontId="24" fillId="0" borderId="36" xfId="1" applyNumberFormat="1" applyFont="1" applyBorder="1" applyAlignment="1">
      <alignment horizontal="center" vertical="center" wrapText="1"/>
    </xf>
    <xf numFmtId="0" fontId="26" fillId="0" borderId="36" xfId="0" applyFont="1" applyBorder="1" applyAlignment="1">
      <alignment horizontal="center" vertical="top"/>
    </xf>
    <xf numFmtId="0" fontId="26" fillId="0" borderId="36" xfId="0" applyFont="1" applyBorder="1" applyAlignment="1">
      <alignment horizontal="left" vertical="top" wrapText="1"/>
    </xf>
    <xf numFmtId="0" fontId="26" fillId="0" borderId="36" xfId="0" applyFont="1" applyBorder="1" applyAlignment="1">
      <alignment horizontal="left" vertical="top"/>
    </xf>
    <xf numFmtId="0" fontId="19" fillId="0" borderId="36" xfId="0" applyFont="1" applyBorder="1" applyAlignment="1">
      <alignment horizontal="left" vertical="top"/>
    </xf>
    <xf numFmtId="0" fontId="26" fillId="0" borderId="36" xfId="0" applyFont="1" applyBorder="1" applyAlignment="1">
      <alignment horizontal="center" vertical="top" wrapText="1"/>
    </xf>
    <xf numFmtId="0" fontId="24" fillId="0" borderId="36" xfId="1" applyFont="1" applyBorder="1" applyAlignment="1">
      <alignment horizontal="center" vertical="top" wrapText="1"/>
    </xf>
    <xf numFmtId="0" fontId="27" fillId="0" borderId="36" xfId="1" applyFont="1" applyBorder="1" applyAlignment="1">
      <alignment horizontal="left" vertical="top" wrapText="1"/>
    </xf>
    <xf numFmtId="169" fontId="24" fillId="0" borderId="36" xfId="1" applyNumberFormat="1" applyFont="1" applyBorder="1" applyAlignment="1">
      <alignment horizontal="center" vertical="top" wrapText="1"/>
    </xf>
    <xf numFmtId="0" fontId="24" fillId="0" borderId="36" xfId="1" applyFont="1" applyBorder="1" applyAlignment="1">
      <alignment horizontal="left" vertical="center" wrapText="1"/>
    </xf>
    <xf numFmtId="172" fontId="24" fillId="0" borderId="36" xfId="1" applyNumberFormat="1" applyFont="1" applyBorder="1" applyAlignment="1">
      <alignment horizontal="center" vertical="center" wrapText="1"/>
    </xf>
    <xf numFmtId="170" fontId="24" fillId="0" borderId="36" xfId="1" applyNumberFormat="1" applyFont="1" applyBorder="1" applyAlignment="1">
      <alignment horizontal="center" vertical="center" wrapText="1"/>
    </xf>
    <xf numFmtId="2" fontId="24" fillId="0" borderId="36" xfId="1" applyNumberFormat="1" applyFont="1" applyBorder="1" applyAlignment="1">
      <alignment horizontal="center" vertical="center" wrapText="1"/>
    </xf>
    <xf numFmtId="49" fontId="24" fillId="0" borderId="36" xfId="1" applyNumberFormat="1" applyFont="1" applyBorder="1" applyAlignment="1">
      <alignment horizontal="center" vertical="top" wrapText="1"/>
    </xf>
    <xf numFmtId="0" fontId="27" fillId="0" borderId="36" xfId="1" applyFont="1" applyBorder="1" applyAlignment="1">
      <alignment vertical="top" wrapText="1"/>
    </xf>
    <xf numFmtId="0" fontId="27" fillId="0" borderId="36" xfId="1" applyFont="1" applyBorder="1" applyAlignment="1">
      <alignment horizontal="center" vertical="top" wrapText="1"/>
    </xf>
    <xf numFmtId="0" fontId="30" fillId="0" borderId="36" xfId="1" applyFont="1" applyBorder="1" applyAlignment="1">
      <alignment horizontal="left" vertical="top" wrapText="1"/>
    </xf>
    <xf numFmtId="0" fontId="22" fillId="0" borderId="36" xfId="1" applyFont="1" applyBorder="1" applyAlignment="1">
      <alignment horizontal="left" vertical="top" wrapText="1"/>
    </xf>
    <xf numFmtId="49" fontId="24" fillId="0" borderId="36" xfId="1" applyNumberFormat="1" applyFont="1" applyBorder="1" applyAlignment="1">
      <alignment horizontal="center" vertical="center" wrapText="1"/>
    </xf>
    <xf numFmtId="167" fontId="19" fillId="0" borderId="36" xfId="3" applyNumberFormat="1" applyFont="1" applyFill="1" applyBorder="1" applyAlignment="1">
      <alignment horizontal="center" vertical="center" wrapText="1"/>
    </xf>
    <xf numFmtId="0" fontId="32" fillId="0" borderId="36" xfId="1" applyFont="1" applyBorder="1" applyAlignment="1">
      <alignment horizontal="left" vertical="top" wrapText="1"/>
    </xf>
    <xf numFmtId="0" fontId="32" fillId="0" borderId="36" xfId="1" applyFont="1" applyBorder="1" applyAlignment="1">
      <alignment horizontal="left" vertical="center" wrapText="1"/>
    </xf>
    <xf numFmtId="0" fontId="24" fillId="0" borderId="36" xfId="17" applyFont="1" applyBorder="1" applyAlignment="1">
      <alignment horizontal="left" vertical="center" wrapText="1"/>
    </xf>
    <xf numFmtId="0" fontId="24" fillId="0" borderId="36" xfId="1" applyFont="1" applyBorder="1" applyAlignment="1">
      <alignment horizontal="left" vertical="center" wrapText="1" indent="1"/>
    </xf>
    <xf numFmtId="2" fontId="19" fillId="0" borderId="36" xfId="1" applyNumberFormat="1" applyFont="1" applyBorder="1" applyAlignment="1">
      <alignment horizontal="center" vertical="top" wrapText="1"/>
    </xf>
    <xf numFmtId="2" fontId="24" fillId="0" borderId="36" xfId="1" applyNumberFormat="1" applyFont="1" applyBorder="1" applyAlignment="1">
      <alignment horizontal="center" vertical="top" wrapText="1"/>
    </xf>
    <xf numFmtId="0" fontId="24" fillId="0" borderId="36" xfId="1" applyFont="1" applyBorder="1" applyAlignment="1">
      <alignment horizontal="left" vertical="top" wrapText="1"/>
    </xf>
    <xf numFmtId="172" fontId="24" fillId="0" borderId="36" xfId="1" applyNumberFormat="1" applyFont="1" applyBorder="1" applyAlignment="1">
      <alignment horizontal="center" vertical="top" wrapText="1"/>
    </xf>
    <xf numFmtId="168" fontId="34" fillId="0" borderId="36" xfId="3" applyNumberFormat="1" applyFont="1" applyFill="1" applyBorder="1" applyAlignment="1">
      <alignment horizontal="center" vertical="top" wrapText="1"/>
    </xf>
    <xf numFmtId="166" fontId="24" fillId="0" borderId="36" xfId="3" applyFont="1" applyFill="1" applyBorder="1" applyAlignment="1">
      <alignment horizontal="center" vertical="top" wrapText="1"/>
    </xf>
    <xf numFmtId="0" fontId="32" fillId="0" borderId="36" xfId="1" applyFont="1" applyBorder="1" applyAlignment="1">
      <alignment horizontal="center" vertical="top" wrapText="1"/>
    </xf>
    <xf numFmtId="0" fontId="24" fillId="0" borderId="36" xfId="6" applyFont="1" applyBorder="1" applyAlignment="1">
      <alignment vertical="top" wrapText="1"/>
    </xf>
    <xf numFmtId="0" fontId="24" fillId="0" borderId="36" xfId="6" applyFont="1" applyBorder="1" applyAlignment="1" applyProtection="1">
      <alignment vertical="top" wrapText="1"/>
      <protection locked="0"/>
    </xf>
    <xf numFmtId="165" fontId="24" fillId="0" borderId="36" xfId="18" applyFont="1" applyFill="1" applyBorder="1" applyAlignment="1">
      <alignment horizontal="center" vertical="top" wrapText="1"/>
    </xf>
    <xf numFmtId="0" fontId="23" fillId="0" borderId="36" xfId="1" applyFont="1" applyBorder="1" applyAlignment="1">
      <alignment horizontal="left" vertical="center" wrapText="1"/>
    </xf>
    <xf numFmtId="0" fontId="27" fillId="0" borderId="36" xfId="0" applyFont="1" applyBorder="1"/>
    <xf numFmtId="165" fontId="19" fillId="0" borderId="36" xfId="18" applyFont="1" applyFill="1" applyBorder="1" applyAlignment="1">
      <alignment horizontal="center" vertical="top" wrapText="1"/>
    </xf>
    <xf numFmtId="0" fontId="19" fillId="0" borderId="36" xfId="0" applyFont="1" applyBorder="1"/>
    <xf numFmtId="0" fontId="19" fillId="0" borderId="36" xfId="0" applyFont="1" applyBorder="1" applyAlignment="1">
      <alignment horizontal="center"/>
    </xf>
    <xf numFmtId="0" fontId="13" fillId="2" borderId="0" xfId="0" applyFont="1" applyFill="1" applyAlignment="1">
      <alignment horizontal="center"/>
    </xf>
    <xf numFmtId="0" fontId="13" fillId="2" borderId="23" xfId="0" applyFont="1" applyFill="1" applyBorder="1" applyAlignment="1">
      <alignment horizont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0" xfId="0" applyFont="1" applyFill="1" applyAlignment="1">
      <alignment horizontal="center"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9" fillId="2" borderId="0" xfId="0" applyFont="1" applyFill="1" applyAlignment="1">
      <alignment horizontal="center" vertical="center"/>
    </xf>
    <xf numFmtId="0" fontId="7" fillId="2" borderId="0" xfId="0" applyFont="1" applyFill="1" applyAlignment="1">
      <alignment horizontal="center" vertical="center"/>
    </xf>
    <xf numFmtId="0" fontId="10" fillId="3" borderId="11"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5" xfId="0" applyFont="1" applyFill="1" applyBorder="1" applyAlignment="1">
      <alignment horizontal="center" vertical="center"/>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1" fillId="2" borderId="18" xfId="0" applyFont="1" applyFill="1" applyBorder="1" applyAlignment="1">
      <alignment horizontal="center"/>
    </xf>
    <xf numFmtId="0" fontId="11" fillId="2" borderId="0" xfId="0" applyFont="1" applyFill="1" applyAlignment="1">
      <alignment horizontal="center"/>
    </xf>
    <xf numFmtId="0" fontId="11" fillId="2" borderId="29" xfId="0" applyFont="1" applyFill="1" applyBorder="1" applyAlignment="1">
      <alignment horizontal="center"/>
    </xf>
    <xf numFmtId="0" fontId="26" fillId="0" borderId="36" xfId="0" applyFont="1" applyBorder="1" applyAlignment="1">
      <alignment horizontal="center" vertical="top" wrapText="1"/>
    </xf>
    <xf numFmtId="0" fontId="26" fillId="0" borderId="36" xfId="0" applyFont="1" applyBorder="1" applyAlignment="1">
      <alignment horizontal="center" vertical="top"/>
    </xf>
    <xf numFmtId="0" fontId="18" fillId="0" borderId="36" xfId="0" applyFont="1" applyBorder="1" applyAlignment="1">
      <alignment horizontal="center" vertical="top"/>
    </xf>
    <xf numFmtId="0" fontId="33" fillId="0" borderId="36" xfId="1" applyFont="1" applyBorder="1" applyAlignment="1">
      <alignment horizontal="center" vertical="center" wrapText="1"/>
    </xf>
    <xf numFmtId="0" fontId="33" fillId="0" borderId="36" xfId="1" applyFont="1" applyBorder="1" applyAlignment="1">
      <alignment horizontal="left" vertical="center" wrapText="1"/>
    </xf>
    <xf numFmtId="0" fontId="23" fillId="0" borderId="36" xfId="1" applyFont="1" applyBorder="1" applyAlignment="1">
      <alignment horizontal="left" vertical="center" wrapText="1"/>
    </xf>
    <xf numFmtId="49" fontId="24" fillId="0" borderId="36" xfId="1" applyNumberFormat="1" applyFont="1" applyBorder="1" applyAlignment="1">
      <alignment horizontal="center" vertical="top" wrapText="1"/>
    </xf>
    <xf numFmtId="165" fontId="23" fillId="0" borderId="36" xfId="18" applyFont="1" applyFill="1" applyBorder="1" applyAlignment="1">
      <alignment horizontal="center" vertical="center" wrapText="1"/>
    </xf>
    <xf numFmtId="0" fontId="36" fillId="0" borderId="13" xfId="1" applyFont="1" applyBorder="1" applyAlignment="1">
      <alignment horizontal="left" vertical="center" wrapText="1"/>
    </xf>
    <xf numFmtId="0" fontId="36" fillId="0" borderId="14" xfId="1" applyFont="1" applyBorder="1" applyAlignment="1">
      <alignment horizontal="left" vertical="center" wrapText="1"/>
    </xf>
    <xf numFmtId="0" fontId="26" fillId="0" borderId="36" xfId="0" applyFont="1" applyBorder="1" applyAlignment="1">
      <alignment horizontal="left" vertical="top" wrapText="1"/>
    </xf>
    <xf numFmtId="2" fontId="24" fillId="0" borderId="36" xfId="1" applyNumberFormat="1" applyFont="1" applyBorder="1" applyAlignment="1">
      <alignment horizontal="right" vertical="center" wrapText="1"/>
    </xf>
    <xf numFmtId="169" fontId="24" fillId="0" borderId="36" xfId="1" applyNumberFormat="1" applyFont="1" applyBorder="1" applyAlignment="1">
      <alignment horizontal="right" vertical="center" wrapText="1"/>
    </xf>
    <xf numFmtId="169" fontId="24" fillId="0" borderId="36" xfId="1" applyNumberFormat="1" applyFont="1" applyBorder="1" applyAlignment="1">
      <alignment horizontal="right" vertical="top" wrapText="1"/>
    </xf>
    <xf numFmtId="2" fontId="24" fillId="0" borderId="36" xfId="1" applyNumberFormat="1" applyFont="1" applyBorder="1" applyAlignment="1">
      <alignment horizontal="right" vertical="top" wrapText="1"/>
    </xf>
    <xf numFmtId="170" fontId="24" fillId="0" borderId="36" xfId="1" applyNumberFormat="1" applyFont="1" applyBorder="1" applyAlignment="1">
      <alignment horizontal="center" vertical="top" wrapText="1"/>
    </xf>
    <xf numFmtId="171" fontId="24" fillId="0" borderId="36" xfId="1" applyNumberFormat="1" applyFont="1" applyBorder="1" applyAlignment="1">
      <alignment horizontal="center" vertical="top" wrapText="1"/>
    </xf>
    <xf numFmtId="0" fontId="24" fillId="0" borderId="36" xfId="0" applyFont="1" applyBorder="1" applyAlignment="1">
      <alignment horizontal="left" vertical="top" wrapText="1"/>
    </xf>
    <xf numFmtId="0" fontId="22" fillId="0" borderId="36" xfId="1" applyFont="1" applyBorder="1" applyAlignment="1">
      <alignment horizontal="left" vertical="center" wrapText="1"/>
    </xf>
    <xf numFmtId="169" fontId="24" fillId="0" borderId="36" xfId="1" applyNumberFormat="1" applyFont="1" applyBorder="1" applyAlignment="1">
      <alignment horizontal="center" vertical="center" wrapText="1"/>
    </xf>
    <xf numFmtId="0" fontId="27" fillId="0" borderId="36" xfId="1" applyFont="1" applyBorder="1" applyAlignment="1">
      <alignment horizontal="left" vertical="center" wrapText="1"/>
    </xf>
    <xf numFmtId="2" fontId="22" fillId="0" borderId="36" xfId="3" applyNumberFormat="1" applyFont="1" applyFill="1" applyBorder="1" applyAlignment="1">
      <alignment horizontal="right" vertical="center" wrapText="1"/>
    </xf>
    <xf numFmtId="2" fontId="19" fillId="0" borderId="36" xfId="3" applyNumberFormat="1" applyFont="1" applyFill="1" applyBorder="1" applyAlignment="1">
      <alignment horizontal="center" vertical="center" wrapText="1"/>
    </xf>
    <xf numFmtId="169" fontId="19" fillId="0" borderId="36" xfId="3" applyNumberFormat="1" applyFont="1" applyFill="1" applyBorder="1" applyAlignment="1">
      <alignment horizontal="right" vertical="top" wrapText="1"/>
    </xf>
    <xf numFmtId="2" fontId="19" fillId="0" borderId="36" xfId="3" applyNumberFormat="1" applyFont="1" applyFill="1" applyBorder="1" applyAlignment="1">
      <alignment horizontal="right" vertical="center" wrapText="1"/>
    </xf>
    <xf numFmtId="169" fontId="22" fillId="0" borderId="36" xfId="1" applyNumberFormat="1" applyFont="1" applyBorder="1" applyAlignment="1">
      <alignment horizontal="right" vertical="center" wrapText="1"/>
    </xf>
    <xf numFmtId="2" fontId="19" fillId="0" borderId="36" xfId="3" applyNumberFormat="1" applyFont="1" applyFill="1" applyBorder="1" applyAlignment="1">
      <alignment horizontal="right" vertical="top" wrapText="1"/>
    </xf>
    <xf numFmtId="0" fontId="24" fillId="0" borderId="36" xfId="9" applyNumberFormat="1" applyFont="1" applyFill="1" applyBorder="1" applyAlignment="1">
      <alignment vertical="top" wrapText="1"/>
    </xf>
    <xf numFmtId="0" fontId="36" fillId="0" borderId="37" xfId="1" applyFont="1" applyBorder="1" applyAlignment="1">
      <alignment horizontal="left" vertical="center" wrapText="1"/>
    </xf>
  </cellXfs>
  <cellStyles count="19">
    <cellStyle name="Comma 2" xfId="9" xr:uid="{00000000-0005-0000-0000-000000000000}"/>
    <cellStyle name="Comma 2 2" xfId="10" xr:uid="{00000000-0005-0000-0000-000001000000}"/>
    <cellStyle name="Comma 3" xfId="3" xr:uid="{00000000-0005-0000-0000-000002000000}"/>
    <cellStyle name="Comma 4" xfId="2" xr:uid="{00000000-0005-0000-0000-000003000000}"/>
    <cellStyle name="Comma 4 2" xfId="11" xr:uid="{00000000-0005-0000-0000-000004000000}"/>
    <cellStyle name="Currency" xfId="18" builtinId="4"/>
    <cellStyle name="Currency 2" xfId="4" xr:uid="{00000000-0005-0000-0000-000006000000}"/>
    <cellStyle name="Normal" xfId="0" builtinId="0"/>
    <cellStyle name="Normal 19 2" xfId="5" xr:uid="{00000000-0005-0000-0000-000008000000}"/>
    <cellStyle name="Normal 2" xfId="6" xr:uid="{00000000-0005-0000-0000-000009000000}"/>
    <cellStyle name="Normal 2 3 3" xfId="12" xr:uid="{00000000-0005-0000-0000-00000A000000}"/>
    <cellStyle name="Normal 2_ICAP salary budget template" xfId="7" xr:uid="{00000000-0005-0000-0000-00000B000000}"/>
    <cellStyle name="Normal 3" xfId="1" xr:uid="{00000000-0005-0000-0000-00000C000000}"/>
    <cellStyle name="Normal 3 2" xfId="17" xr:uid="{00000000-0005-0000-0000-00000D000000}"/>
    <cellStyle name="Normal 4" xfId="13" xr:uid="{00000000-0005-0000-0000-00000E000000}"/>
    <cellStyle name="Normal 6 2" xfId="14" xr:uid="{00000000-0005-0000-0000-00000F000000}"/>
    <cellStyle name="Percent 2" xfId="8" xr:uid="{00000000-0005-0000-0000-000010000000}"/>
    <cellStyle name="tahoma" xfId="15" xr:uid="{00000000-0005-0000-0000-000011000000}"/>
    <cellStyle name="tahoma 2" xfId="16"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314739</xdr:colOff>
      <xdr:row>0</xdr:row>
      <xdr:rowOff>0</xdr:rowOff>
    </xdr:from>
    <xdr:to>
      <xdr:col>9</xdr:col>
      <xdr:colOff>11043</xdr:colOff>
      <xdr:row>4</xdr:row>
      <xdr:rowOff>22087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45609" y="0"/>
          <a:ext cx="1695174" cy="750957"/>
        </a:xfrm>
        <a:prstGeom prst="rect">
          <a:avLst/>
        </a:prstGeom>
        <a:noFill/>
        <a:ln>
          <a:noFill/>
        </a:ln>
        <a:effectLst/>
      </xdr:spPr>
    </xdr:pic>
    <xdr:clientData/>
  </xdr:twoCellAnchor>
  <xdr:twoCellAnchor editAs="oneCell">
    <xdr:from>
      <xdr:col>0</xdr:col>
      <xdr:colOff>22088</xdr:colOff>
      <xdr:row>0</xdr:row>
      <xdr:rowOff>0</xdr:rowOff>
    </xdr:from>
    <xdr:to>
      <xdr:col>3</xdr:col>
      <xdr:colOff>541132</xdr:colOff>
      <xdr:row>3</xdr:row>
      <xdr:rowOff>160130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88" y="0"/>
          <a:ext cx="1910522" cy="706782"/>
        </a:xfrm>
        <a:prstGeom prst="rect">
          <a:avLst/>
        </a:prstGeom>
        <a:noFill/>
        <a:ln>
          <a:noFill/>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J39"/>
  <sheetViews>
    <sheetView view="pageLayout" topLeftCell="A7" zoomScale="115" zoomScaleNormal="100" zoomScalePageLayoutView="115" workbookViewId="0">
      <selection activeCell="C20" sqref="C20:H20"/>
    </sheetView>
  </sheetViews>
  <sheetFormatPr defaultRowHeight="15"/>
  <cols>
    <col min="1" max="1" width="3.42578125" customWidth="1"/>
    <col min="2" max="2" width="7.28515625" customWidth="1"/>
    <col min="8" max="8" width="13.140625" customWidth="1"/>
    <col min="9" max="9" width="14.7109375" customWidth="1"/>
    <col min="10" max="10" width="12.28515625" customWidth="1"/>
  </cols>
  <sheetData>
    <row r="1" spans="1:10">
      <c r="A1" s="2"/>
      <c r="B1" s="3"/>
      <c r="C1" s="3"/>
      <c r="D1" s="3"/>
      <c r="E1" s="3"/>
      <c r="F1" s="3"/>
      <c r="G1" s="3"/>
      <c r="H1" s="3"/>
      <c r="I1" s="3"/>
      <c r="J1" s="4"/>
    </row>
    <row r="2" spans="1:10">
      <c r="A2" s="6"/>
      <c r="B2" s="5"/>
      <c r="C2" s="5"/>
      <c r="D2" s="5"/>
      <c r="E2" s="5"/>
      <c r="F2" s="5"/>
      <c r="G2" s="5"/>
      <c r="H2" s="5"/>
      <c r="I2" s="5"/>
      <c r="J2" s="7"/>
    </row>
    <row r="3" spans="1:10">
      <c r="A3" s="6"/>
      <c r="B3" s="5"/>
      <c r="C3" s="5"/>
      <c r="D3" s="5"/>
      <c r="E3" s="5"/>
      <c r="F3" s="5"/>
      <c r="G3" s="5"/>
      <c r="H3" s="5"/>
      <c r="I3" s="5"/>
      <c r="J3" s="7"/>
    </row>
    <row r="4" spans="1:10">
      <c r="A4" s="6"/>
      <c r="B4" s="5"/>
      <c r="C4" s="5"/>
      <c r="D4" s="5"/>
      <c r="E4" s="5"/>
      <c r="F4" s="5"/>
      <c r="G4" s="5"/>
      <c r="H4" s="5"/>
      <c r="I4" s="5"/>
      <c r="J4" s="7"/>
    </row>
    <row r="5" spans="1:10">
      <c r="A5" s="6"/>
      <c r="B5" s="5"/>
      <c r="C5" s="5"/>
      <c r="D5" s="5"/>
      <c r="E5" s="5"/>
      <c r="F5" s="5"/>
      <c r="G5" s="5"/>
      <c r="H5" s="5"/>
      <c r="I5" s="5"/>
      <c r="J5" s="7"/>
    </row>
    <row r="6" spans="1:10">
      <c r="A6" s="6"/>
      <c r="B6" s="5"/>
      <c r="C6" s="5"/>
      <c r="D6" s="5"/>
      <c r="E6" s="5"/>
      <c r="F6" s="5"/>
      <c r="G6" s="5"/>
      <c r="H6" s="5"/>
      <c r="I6" s="5"/>
      <c r="J6" s="7"/>
    </row>
    <row r="7" spans="1:10">
      <c r="A7" s="6"/>
      <c r="B7" s="5"/>
      <c r="C7" s="5"/>
      <c r="D7" s="5"/>
      <c r="E7" s="5"/>
      <c r="F7" s="5"/>
      <c r="G7" s="5"/>
      <c r="H7" s="5"/>
      <c r="I7" s="5"/>
      <c r="J7" s="7"/>
    </row>
    <row r="8" spans="1:10">
      <c r="A8" s="6"/>
      <c r="B8" s="5"/>
      <c r="C8" s="5"/>
      <c r="D8" s="5"/>
      <c r="E8" s="5"/>
      <c r="F8" s="5"/>
      <c r="G8" s="5"/>
      <c r="H8" s="5"/>
      <c r="I8" s="5"/>
      <c r="J8" s="7"/>
    </row>
    <row r="9" spans="1:10">
      <c r="A9" s="6"/>
      <c r="B9" s="5"/>
      <c r="C9" s="5"/>
      <c r="D9" s="5"/>
      <c r="E9" s="5"/>
      <c r="F9" s="5"/>
      <c r="G9" s="5"/>
      <c r="H9" s="5"/>
      <c r="I9" s="5"/>
      <c r="J9" s="7"/>
    </row>
    <row r="10" spans="1:10">
      <c r="A10" s="6"/>
      <c r="B10" s="5"/>
      <c r="C10" s="5"/>
      <c r="D10" s="5"/>
      <c r="E10" s="5"/>
      <c r="F10" s="5"/>
      <c r="G10" s="5"/>
      <c r="H10" s="5"/>
      <c r="I10" s="5"/>
      <c r="J10" s="7"/>
    </row>
    <row r="11" spans="1:10">
      <c r="A11" s="6"/>
      <c r="B11" s="84" t="s">
        <v>31</v>
      </c>
      <c r="C11" s="84"/>
      <c r="D11" s="84"/>
      <c r="E11" s="84"/>
      <c r="F11" s="84"/>
      <c r="G11" s="84"/>
      <c r="H11" s="84"/>
      <c r="I11" s="84"/>
      <c r="J11" s="7"/>
    </row>
    <row r="12" spans="1:10">
      <c r="A12" s="6"/>
      <c r="B12" s="84"/>
      <c r="C12" s="84"/>
      <c r="D12" s="84"/>
      <c r="E12" s="84"/>
      <c r="F12" s="84"/>
      <c r="G12" s="84"/>
      <c r="H12" s="84"/>
      <c r="I12" s="84"/>
      <c r="J12" s="7"/>
    </row>
    <row r="13" spans="1:10">
      <c r="A13" s="6"/>
      <c r="B13" s="84"/>
      <c r="C13" s="84"/>
      <c r="D13" s="84"/>
      <c r="E13" s="84"/>
      <c r="F13" s="84"/>
      <c r="G13" s="84"/>
      <c r="H13" s="84"/>
      <c r="I13" s="84"/>
      <c r="J13" s="7"/>
    </row>
    <row r="14" spans="1:10">
      <c r="A14" s="6"/>
      <c r="B14" s="85"/>
      <c r="C14" s="85"/>
      <c r="D14" s="85"/>
      <c r="E14" s="85"/>
      <c r="F14" s="85"/>
      <c r="G14" s="85"/>
      <c r="H14" s="85"/>
      <c r="I14" s="85"/>
      <c r="J14" s="7"/>
    </row>
    <row r="15" spans="1:10">
      <c r="A15" s="6"/>
      <c r="B15" s="85"/>
      <c r="C15" s="85"/>
      <c r="D15" s="85"/>
      <c r="E15" s="85"/>
      <c r="F15" s="85"/>
      <c r="G15" s="85"/>
      <c r="H15" s="85"/>
      <c r="I15" s="85"/>
      <c r="J15" s="7"/>
    </row>
    <row r="16" spans="1:10">
      <c r="A16" s="6"/>
      <c r="B16" s="85"/>
      <c r="C16" s="85"/>
      <c r="D16" s="85"/>
      <c r="E16" s="85"/>
      <c r="F16" s="85"/>
      <c r="G16" s="85"/>
      <c r="H16" s="85"/>
      <c r="I16" s="85"/>
      <c r="J16" s="7"/>
    </row>
    <row r="17" spans="1:10" ht="15.75" thickBot="1">
      <c r="A17" s="6"/>
      <c r="B17" s="5"/>
      <c r="C17" s="5"/>
      <c r="D17" s="5"/>
      <c r="E17" s="5"/>
      <c r="F17" s="5"/>
      <c r="G17" s="5"/>
      <c r="H17" s="5"/>
      <c r="I17" s="5"/>
      <c r="J17" s="7"/>
    </row>
    <row r="18" spans="1:10" ht="20.45" customHeight="1" thickBot="1">
      <c r="A18" s="11"/>
      <c r="B18" s="16" t="s">
        <v>32</v>
      </c>
      <c r="C18" s="86" t="s">
        <v>33</v>
      </c>
      <c r="D18" s="87"/>
      <c r="E18" s="87"/>
      <c r="F18" s="87"/>
      <c r="G18" s="87"/>
      <c r="H18" s="88"/>
      <c r="I18" s="17" t="s">
        <v>34</v>
      </c>
      <c r="J18" s="12"/>
    </row>
    <row r="19" spans="1:10" ht="61.5" customHeight="1" thickTop="1">
      <c r="A19" s="6"/>
      <c r="B19" s="18">
        <v>1</v>
      </c>
      <c r="C19" s="89" t="s">
        <v>80</v>
      </c>
      <c r="D19" s="90"/>
      <c r="E19" s="90"/>
      <c r="F19" s="90"/>
      <c r="G19" s="90"/>
      <c r="H19" s="91"/>
      <c r="I19" s="19">
        <f>SUM('BOQ for Ngiejibi PS'!F85:F86)</f>
        <v>0</v>
      </c>
      <c r="J19" s="7"/>
    </row>
    <row r="20" spans="1:10" ht="72.95" customHeight="1" thickBot="1">
      <c r="A20" s="6"/>
      <c r="B20" s="20">
        <v>2</v>
      </c>
      <c r="C20" s="92" t="s">
        <v>81</v>
      </c>
      <c r="D20" s="93"/>
      <c r="E20" s="93"/>
      <c r="F20" s="93"/>
      <c r="G20" s="93"/>
      <c r="H20" s="94"/>
      <c r="I20" s="21" t="e">
        <f>SUM(#REF!)</f>
        <v>#REF!</v>
      </c>
      <c r="J20" s="7"/>
    </row>
    <row r="21" spans="1:10" ht="26.45" customHeight="1" thickTop="1">
      <c r="A21" s="6"/>
      <c r="B21" s="22"/>
      <c r="C21" s="95" t="s">
        <v>35</v>
      </c>
      <c r="D21" s="96"/>
      <c r="E21" s="96"/>
      <c r="F21" s="96"/>
      <c r="G21" s="96"/>
      <c r="H21" s="97"/>
      <c r="I21" s="23" t="e">
        <f>SUM(I19:I20)</f>
        <v>#REF!</v>
      </c>
      <c r="J21" s="7"/>
    </row>
    <row r="22" spans="1:10">
      <c r="A22" s="6"/>
      <c r="B22" s="13"/>
      <c r="C22" s="13"/>
      <c r="D22" s="13"/>
      <c r="E22" s="13"/>
      <c r="F22" s="13"/>
      <c r="G22" s="13"/>
      <c r="H22" s="13"/>
      <c r="I22" s="13"/>
      <c r="J22" s="7"/>
    </row>
    <row r="23" spans="1:10">
      <c r="A23" s="6"/>
      <c r="B23" s="13"/>
      <c r="C23" s="13"/>
      <c r="D23" s="13"/>
      <c r="E23" s="13"/>
      <c r="F23" s="13"/>
      <c r="G23" s="13"/>
      <c r="H23" s="13"/>
      <c r="I23" s="13"/>
      <c r="J23" s="7"/>
    </row>
    <row r="24" spans="1:10">
      <c r="A24" s="6"/>
      <c r="B24" s="5"/>
      <c r="C24" s="5"/>
      <c r="D24" s="5"/>
      <c r="E24" s="5"/>
      <c r="F24" s="5"/>
      <c r="G24" s="5"/>
      <c r="H24" s="5"/>
      <c r="I24" s="5"/>
      <c r="J24" s="7"/>
    </row>
    <row r="25" spans="1:10">
      <c r="A25" s="6"/>
      <c r="B25" s="5"/>
      <c r="C25" s="5"/>
      <c r="D25" s="5"/>
      <c r="E25" s="5"/>
      <c r="F25" s="5"/>
      <c r="G25" s="5"/>
      <c r="H25" s="5"/>
      <c r="I25" s="5"/>
      <c r="J25" s="7"/>
    </row>
    <row r="26" spans="1:10">
      <c r="A26" s="6"/>
      <c r="D26" s="75"/>
      <c r="E26" s="76"/>
      <c r="F26" s="76"/>
      <c r="G26" s="76"/>
      <c r="H26" s="76"/>
      <c r="I26" s="77"/>
      <c r="J26" s="7"/>
    </row>
    <row r="27" spans="1:10" ht="19.5">
      <c r="A27" s="98" t="s">
        <v>36</v>
      </c>
      <c r="B27" s="99"/>
      <c r="C27" s="100"/>
      <c r="D27" s="78"/>
      <c r="E27" s="79"/>
      <c r="F27" s="79"/>
      <c r="G27" s="79"/>
      <c r="H27" s="79"/>
      <c r="I27" s="80"/>
      <c r="J27" s="15" t="s">
        <v>37</v>
      </c>
    </row>
    <row r="28" spans="1:10">
      <c r="A28" s="6"/>
      <c r="B28" s="5"/>
      <c r="C28" s="5"/>
      <c r="D28" s="81"/>
      <c r="E28" s="82"/>
      <c r="F28" s="82"/>
      <c r="G28" s="82"/>
      <c r="H28" s="82"/>
      <c r="I28" s="83"/>
      <c r="J28" s="7"/>
    </row>
    <row r="29" spans="1:10">
      <c r="A29" s="6"/>
      <c r="B29" s="5"/>
      <c r="C29" s="5"/>
      <c r="D29" s="5"/>
      <c r="E29" s="5"/>
      <c r="F29" s="5"/>
      <c r="G29" s="5"/>
      <c r="H29" s="5"/>
      <c r="I29" s="5"/>
      <c r="J29" s="7"/>
    </row>
    <row r="30" spans="1:10">
      <c r="A30" s="6"/>
      <c r="B30" s="5"/>
      <c r="C30" s="5"/>
      <c r="D30" s="5"/>
      <c r="E30" s="5"/>
      <c r="F30" s="5"/>
      <c r="G30" s="5"/>
      <c r="H30" s="5"/>
      <c r="I30" s="5"/>
      <c r="J30" s="7"/>
    </row>
    <row r="31" spans="1:10">
      <c r="A31" s="6"/>
      <c r="B31" s="5"/>
      <c r="C31" s="5"/>
      <c r="D31" s="5"/>
      <c r="E31" s="5"/>
      <c r="F31" s="5"/>
      <c r="G31" s="5"/>
      <c r="H31" s="5"/>
      <c r="I31" s="5"/>
      <c r="J31" s="7"/>
    </row>
    <row r="32" spans="1:10">
      <c r="A32" s="6"/>
      <c r="B32" s="5"/>
      <c r="C32" s="5"/>
      <c r="D32" s="5"/>
      <c r="E32" s="5"/>
      <c r="F32" s="5"/>
      <c r="G32" s="5"/>
      <c r="H32" s="5"/>
      <c r="I32" s="5"/>
      <c r="J32" s="7"/>
    </row>
    <row r="33" spans="1:10">
      <c r="A33" s="6"/>
      <c r="B33" s="5"/>
      <c r="C33" s="5"/>
      <c r="D33" s="5"/>
      <c r="E33" s="5"/>
      <c r="F33" s="5"/>
      <c r="G33" s="5"/>
      <c r="H33" s="5"/>
      <c r="I33" s="5"/>
      <c r="J33" s="7"/>
    </row>
    <row r="34" spans="1:10">
      <c r="A34" s="6"/>
      <c r="B34" s="5"/>
      <c r="C34" s="5"/>
      <c r="D34" s="5"/>
      <c r="E34" s="5"/>
      <c r="F34" s="5"/>
      <c r="G34" s="5"/>
      <c r="H34" s="5"/>
      <c r="I34" s="5"/>
      <c r="J34" s="7"/>
    </row>
    <row r="35" spans="1:10">
      <c r="A35" s="6"/>
      <c r="B35" s="5"/>
      <c r="C35" s="5"/>
      <c r="D35" s="5"/>
      <c r="E35" s="5"/>
      <c r="F35" s="5"/>
      <c r="G35" s="5"/>
      <c r="H35" s="5"/>
      <c r="I35" s="5"/>
      <c r="J35" s="7"/>
    </row>
    <row r="36" spans="1:10">
      <c r="A36" s="6"/>
      <c r="B36" s="5"/>
      <c r="C36" s="5"/>
      <c r="D36" s="5"/>
      <c r="E36" s="5"/>
      <c r="F36" s="5"/>
      <c r="G36" s="5"/>
      <c r="H36" s="5"/>
      <c r="I36" s="5"/>
      <c r="J36" s="7"/>
    </row>
    <row r="37" spans="1:10">
      <c r="A37" s="6"/>
      <c r="B37" s="5"/>
      <c r="C37" s="5"/>
      <c r="D37" s="5"/>
      <c r="E37" s="5"/>
      <c r="F37" s="5"/>
      <c r="G37" s="5"/>
      <c r="H37" s="5"/>
      <c r="I37" s="5"/>
      <c r="J37" s="7"/>
    </row>
    <row r="38" spans="1:10">
      <c r="A38" s="6"/>
      <c r="B38" s="73" t="s">
        <v>38</v>
      </c>
      <c r="C38" s="73"/>
      <c r="D38" s="73"/>
      <c r="E38" s="73"/>
      <c r="F38" s="73"/>
      <c r="G38" s="73"/>
      <c r="H38" s="73"/>
      <c r="I38" s="73"/>
      <c r="J38" s="74"/>
    </row>
    <row r="39" spans="1:10" ht="15.75" thickBot="1">
      <c r="A39" s="8"/>
      <c r="B39" s="9"/>
      <c r="C39" s="9"/>
      <c r="D39" s="9"/>
      <c r="E39" s="9"/>
      <c r="F39" s="9"/>
      <c r="G39" s="9"/>
      <c r="H39" s="9"/>
      <c r="I39" s="9"/>
      <c r="J39" s="10"/>
    </row>
  </sheetData>
  <mergeCells count="9">
    <mergeCell ref="B38:J38"/>
    <mergeCell ref="D26:I28"/>
    <mergeCell ref="B11:I13"/>
    <mergeCell ref="B14:I16"/>
    <mergeCell ref="C18:H18"/>
    <mergeCell ref="C19:H19"/>
    <mergeCell ref="C20:H20"/>
    <mergeCell ref="C21:H21"/>
    <mergeCell ref="A27:C27"/>
  </mergeCells>
  <printOptions horizontalCentered="1"/>
  <pageMargins left="0.55083333300000004" right="0.51041666699999999" top="0.7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F87"/>
  <sheetViews>
    <sheetView tabSelected="1" zoomScale="120" zoomScaleNormal="120" zoomScaleSheetLayoutView="100" workbookViewId="0">
      <selection activeCell="C8" sqref="C8:F8"/>
    </sheetView>
  </sheetViews>
  <sheetFormatPr defaultRowHeight="15"/>
  <cols>
    <col min="1" max="1" width="6" customWidth="1"/>
    <col min="2" max="2" width="48" customWidth="1"/>
    <col min="3" max="3" width="7.7109375" customWidth="1"/>
    <col min="5" max="5" width="8.28515625" style="14" customWidth="1"/>
    <col min="6" max="6" width="10.5703125" customWidth="1"/>
  </cols>
  <sheetData>
    <row r="1" spans="1:6" ht="33.75" customHeight="1">
      <c r="A1" s="119" t="s">
        <v>82</v>
      </c>
      <c r="B1" s="119"/>
      <c r="C1" s="119"/>
      <c r="D1" s="119"/>
      <c r="E1" s="119"/>
      <c r="F1" s="119"/>
    </row>
    <row r="2" spans="1:6" ht="31.5">
      <c r="A2" s="29" t="s">
        <v>0</v>
      </c>
      <c r="B2" s="29" t="s">
        <v>15</v>
      </c>
      <c r="C2" s="30" t="s">
        <v>1</v>
      </c>
      <c r="D2" s="29" t="s">
        <v>7</v>
      </c>
      <c r="E2" s="29" t="s">
        <v>16</v>
      </c>
      <c r="F2" s="29" t="s">
        <v>8</v>
      </c>
    </row>
    <row r="3" spans="1:6" ht="1.5" customHeight="1">
      <c r="A3" s="29"/>
      <c r="B3" s="31"/>
      <c r="C3" s="30"/>
      <c r="D3" s="29"/>
      <c r="E3" s="29"/>
      <c r="F3" s="29"/>
    </row>
    <row r="4" spans="1:6" ht="15.75">
      <c r="A4" s="29"/>
      <c r="B4" s="31"/>
      <c r="C4" s="30"/>
      <c r="D4" s="29"/>
      <c r="E4" s="29"/>
      <c r="F4" s="29"/>
    </row>
    <row r="5" spans="1:6" ht="15.75">
      <c r="A5" s="32"/>
      <c r="B5" s="33" t="s">
        <v>48</v>
      </c>
      <c r="C5" s="34"/>
      <c r="D5" s="32"/>
      <c r="E5" s="32"/>
      <c r="F5" s="32"/>
    </row>
    <row r="6" spans="1:6" ht="15.75">
      <c r="A6" s="35"/>
      <c r="B6" s="111" t="s">
        <v>60</v>
      </c>
      <c r="C6" s="111"/>
      <c r="D6" s="111"/>
      <c r="E6" s="111"/>
      <c r="F6" s="111"/>
    </row>
    <row r="7" spans="1:6" ht="15.75">
      <c r="A7" s="101" t="s">
        <v>61</v>
      </c>
      <c r="B7" s="101"/>
      <c r="C7" s="101"/>
      <c r="D7" s="101"/>
      <c r="E7" s="101"/>
      <c r="F7" s="101"/>
    </row>
    <row r="8" spans="1:6" ht="78.75">
      <c r="A8" s="35" t="s">
        <v>50</v>
      </c>
      <c r="B8" s="36" t="s">
        <v>62</v>
      </c>
      <c r="C8" s="102" t="s">
        <v>49</v>
      </c>
      <c r="D8" s="102"/>
      <c r="E8" s="102"/>
      <c r="F8" s="102"/>
    </row>
    <row r="9" spans="1:6" ht="157.5">
      <c r="A9" s="35" t="s">
        <v>51</v>
      </c>
      <c r="B9" s="36" t="s">
        <v>63</v>
      </c>
      <c r="C9" s="102" t="s">
        <v>49</v>
      </c>
      <c r="D9" s="102"/>
      <c r="E9" s="102"/>
      <c r="F9" s="102"/>
    </row>
    <row r="10" spans="1:6" ht="126">
      <c r="A10" s="35" t="s">
        <v>52</v>
      </c>
      <c r="B10" s="36" t="s">
        <v>64</v>
      </c>
      <c r="C10" s="102" t="s">
        <v>49</v>
      </c>
      <c r="D10" s="102"/>
      <c r="E10" s="102"/>
      <c r="F10" s="102"/>
    </row>
    <row r="11" spans="1:6" ht="144" customHeight="1">
      <c r="A11" s="35" t="s">
        <v>53</v>
      </c>
      <c r="B11" s="36" t="s">
        <v>65</v>
      </c>
      <c r="C11" s="102" t="s">
        <v>49</v>
      </c>
      <c r="D11" s="102"/>
      <c r="E11" s="102"/>
      <c r="F11" s="102"/>
    </row>
    <row r="12" spans="1:6" ht="31.5">
      <c r="A12" s="35" t="s">
        <v>54</v>
      </c>
      <c r="B12" s="36" t="s">
        <v>66</v>
      </c>
      <c r="C12" s="102" t="s">
        <v>49</v>
      </c>
      <c r="D12" s="102"/>
      <c r="E12" s="102"/>
      <c r="F12" s="102"/>
    </row>
    <row r="13" spans="1:6" ht="15.75">
      <c r="A13" s="35" t="s">
        <v>55</v>
      </c>
      <c r="B13" s="37" t="s">
        <v>56</v>
      </c>
      <c r="C13" s="102" t="s">
        <v>49</v>
      </c>
      <c r="D13" s="102"/>
      <c r="E13" s="102"/>
      <c r="F13" s="102"/>
    </row>
    <row r="14" spans="1:6" ht="47.25">
      <c r="A14" s="35" t="s">
        <v>57</v>
      </c>
      <c r="B14" s="36" t="s">
        <v>67</v>
      </c>
      <c r="C14" s="102" t="s">
        <v>49</v>
      </c>
      <c r="D14" s="102"/>
      <c r="E14" s="102"/>
      <c r="F14" s="102"/>
    </row>
    <row r="15" spans="1:6" ht="173.25">
      <c r="A15" s="37" t="s">
        <v>58</v>
      </c>
      <c r="B15" s="36" t="s">
        <v>69</v>
      </c>
      <c r="C15" s="102" t="s">
        <v>49</v>
      </c>
      <c r="D15" s="102"/>
      <c r="E15" s="102"/>
      <c r="F15" s="102"/>
    </row>
    <row r="16" spans="1:6" ht="15.75">
      <c r="A16" s="38"/>
      <c r="B16" s="103" t="s">
        <v>59</v>
      </c>
      <c r="C16" s="103"/>
      <c r="D16" s="103"/>
      <c r="E16" s="103"/>
      <c r="F16" s="103"/>
    </row>
    <row r="17" spans="1:6" ht="47.25">
      <c r="A17" s="38"/>
      <c r="B17" s="36" t="s">
        <v>68</v>
      </c>
      <c r="C17" s="36"/>
      <c r="D17" s="39"/>
      <c r="E17" s="32"/>
      <c r="F17" s="32"/>
    </row>
    <row r="18" spans="1:6" ht="21" customHeight="1">
      <c r="A18" s="32"/>
      <c r="B18" s="121" t="s">
        <v>86</v>
      </c>
      <c r="C18" s="34"/>
      <c r="D18" s="32"/>
      <c r="E18" s="120"/>
      <c r="F18" s="120"/>
    </row>
    <row r="19" spans="1:6" ht="78.75">
      <c r="A19" s="40" t="s">
        <v>2</v>
      </c>
      <c r="B19" s="60" t="s">
        <v>87</v>
      </c>
      <c r="C19" s="25" t="s">
        <v>84</v>
      </c>
      <c r="D19" s="117">
        <f>60*0.4*0.5</f>
        <v>12</v>
      </c>
      <c r="E19" s="114">
        <v>0</v>
      </c>
      <c r="F19" s="114">
        <f>D19*E19</f>
        <v>0</v>
      </c>
    </row>
    <row r="20" spans="1:6" ht="31.5">
      <c r="A20" s="40" t="s">
        <v>3</v>
      </c>
      <c r="B20" s="60" t="s">
        <v>24</v>
      </c>
      <c r="C20" s="25" t="s">
        <v>84</v>
      </c>
      <c r="D20" s="59">
        <v>3.84</v>
      </c>
      <c r="E20" s="114">
        <v>0</v>
      </c>
      <c r="F20" s="114">
        <f>D20*E20</f>
        <v>0</v>
      </c>
    </row>
    <row r="21" spans="1:6" ht="22.5" customHeight="1">
      <c r="A21" s="47"/>
      <c r="B21" s="106" t="s">
        <v>13</v>
      </c>
      <c r="C21" s="106"/>
      <c r="D21" s="106"/>
      <c r="E21" s="106"/>
      <c r="F21" s="122">
        <f>SUM(F19:F20)</f>
        <v>0</v>
      </c>
    </row>
    <row r="22" spans="1:6" ht="15.75">
      <c r="A22" s="32"/>
      <c r="B22" s="48" t="s">
        <v>88</v>
      </c>
      <c r="C22" s="48"/>
      <c r="D22" s="48"/>
      <c r="E22" s="49"/>
      <c r="F22" s="48"/>
    </row>
    <row r="23" spans="1:6" ht="102" customHeight="1">
      <c r="A23" s="40" t="s">
        <v>2</v>
      </c>
      <c r="B23" s="60" t="s">
        <v>43</v>
      </c>
      <c r="C23" s="25" t="s">
        <v>84</v>
      </c>
      <c r="D23" s="59">
        <v>1.1299999999999999</v>
      </c>
      <c r="E23" s="42">
        <v>0</v>
      </c>
      <c r="F23" s="114">
        <f>D23*E23</f>
        <v>0</v>
      </c>
    </row>
    <row r="24" spans="1:6" ht="19.5" customHeight="1">
      <c r="A24" s="52"/>
      <c r="B24" s="106" t="s">
        <v>13</v>
      </c>
      <c r="C24" s="106"/>
      <c r="D24" s="106"/>
      <c r="E24" s="106"/>
      <c r="F24" s="122">
        <f>SUM(F23)</f>
        <v>0</v>
      </c>
    </row>
    <row r="25" spans="1:6" ht="24" customHeight="1">
      <c r="A25" s="32"/>
      <c r="B25" s="121" t="s">
        <v>89</v>
      </c>
      <c r="C25" s="24"/>
      <c r="D25" s="123"/>
      <c r="E25" s="120"/>
      <c r="F25" s="120"/>
    </row>
    <row r="26" spans="1:6" ht="63">
      <c r="A26" s="40"/>
      <c r="B26" s="50" t="s">
        <v>90</v>
      </c>
      <c r="C26" s="25"/>
      <c r="D26" s="26"/>
      <c r="E26" s="42"/>
      <c r="F26" s="42"/>
    </row>
    <row r="27" spans="1:6" ht="33.75" customHeight="1">
      <c r="A27" s="40"/>
      <c r="B27" s="51" t="s">
        <v>9</v>
      </c>
      <c r="C27" s="25"/>
      <c r="D27" s="26"/>
      <c r="E27" s="42"/>
      <c r="F27" s="42"/>
    </row>
    <row r="28" spans="1:6" s="1" customFormat="1" ht="31.5">
      <c r="A28" s="40" t="s">
        <v>2</v>
      </c>
      <c r="B28" s="60" t="s">
        <v>17</v>
      </c>
      <c r="C28" s="25" t="s">
        <v>84</v>
      </c>
      <c r="D28" s="59">
        <v>1.54</v>
      </c>
      <c r="E28" s="114">
        <v>0</v>
      </c>
      <c r="F28" s="114">
        <f>D28*E28</f>
        <v>0</v>
      </c>
    </row>
    <row r="29" spans="1:6" s="1" customFormat="1" ht="31.5">
      <c r="A29" s="40" t="s">
        <v>3</v>
      </c>
      <c r="B29" s="60" t="s">
        <v>41</v>
      </c>
      <c r="C29" s="25" t="s">
        <v>84</v>
      </c>
      <c r="D29" s="59">
        <v>0.44</v>
      </c>
      <c r="E29" s="114">
        <v>0</v>
      </c>
      <c r="F29" s="114">
        <f>D29*E29</f>
        <v>0</v>
      </c>
    </row>
    <row r="30" spans="1:6" s="1" customFormat="1" ht="31.5">
      <c r="A30" s="40" t="s">
        <v>4</v>
      </c>
      <c r="B30" s="60" t="s">
        <v>44</v>
      </c>
      <c r="C30" s="25" t="s">
        <v>84</v>
      </c>
      <c r="D30" s="59">
        <v>0.02</v>
      </c>
      <c r="E30" s="114">
        <v>0</v>
      </c>
      <c r="F30" s="114">
        <f>D30*E30</f>
        <v>0</v>
      </c>
    </row>
    <row r="31" spans="1:6" s="1" customFormat="1" ht="83.25" customHeight="1">
      <c r="A31" s="40" t="s">
        <v>39</v>
      </c>
      <c r="B31" s="60" t="s">
        <v>42</v>
      </c>
      <c r="C31" s="25" t="s">
        <v>84</v>
      </c>
      <c r="D31" s="59">
        <v>0.28000000000000003</v>
      </c>
      <c r="E31" s="124">
        <v>0</v>
      </c>
      <c r="F31" s="114">
        <f>D31*E31</f>
        <v>0</v>
      </c>
    </row>
    <row r="32" spans="1:6" s="1" customFormat="1" ht="15.75">
      <c r="A32" s="52"/>
      <c r="B32" s="106" t="s">
        <v>13</v>
      </c>
      <c r="C32" s="106"/>
      <c r="D32" s="106"/>
      <c r="E32" s="106"/>
      <c r="F32" s="122">
        <f>SUM(F28:F31)</f>
        <v>0</v>
      </c>
    </row>
    <row r="33" spans="1:6" s="1" customFormat="1" ht="15.75">
      <c r="A33" s="32"/>
      <c r="B33" s="41" t="s">
        <v>91</v>
      </c>
      <c r="C33" s="24"/>
      <c r="D33" s="46"/>
      <c r="E33" s="53"/>
      <c r="F33" s="45"/>
    </row>
    <row r="34" spans="1:6" s="1" customFormat="1" ht="15.75">
      <c r="A34" s="32"/>
      <c r="B34" s="54" t="s">
        <v>10</v>
      </c>
      <c r="C34" s="24"/>
      <c r="D34" s="46"/>
      <c r="E34" s="53"/>
      <c r="F34" s="45"/>
    </row>
    <row r="35" spans="1:6" s="1" customFormat="1" ht="15.75">
      <c r="A35" s="32" t="s">
        <v>2</v>
      </c>
      <c r="B35" s="43" t="s">
        <v>40</v>
      </c>
      <c r="C35" s="24" t="s">
        <v>83</v>
      </c>
      <c r="D35" s="46">
        <v>4.32</v>
      </c>
      <c r="E35" s="125">
        <v>0</v>
      </c>
      <c r="F35" s="112">
        <f>D35*E35</f>
        <v>0</v>
      </c>
    </row>
    <row r="36" spans="1:6" s="1" customFormat="1" ht="15.75">
      <c r="A36" s="52"/>
      <c r="B36" s="106" t="s">
        <v>13</v>
      </c>
      <c r="C36" s="106"/>
      <c r="D36" s="106"/>
      <c r="E36" s="106"/>
      <c r="F36" s="122">
        <f>SUM(F35)</f>
        <v>0</v>
      </c>
    </row>
    <row r="37" spans="1:6" s="1" customFormat="1" ht="15.75">
      <c r="A37" s="32"/>
      <c r="B37" s="41" t="s">
        <v>92</v>
      </c>
      <c r="C37" s="24"/>
      <c r="D37" s="46"/>
      <c r="E37" s="45"/>
      <c r="F37" s="44"/>
    </row>
    <row r="38" spans="1:6" s="1" customFormat="1" ht="63">
      <c r="A38" s="32"/>
      <c r="B38" s="55" t="s">
        <v>11</v>
      </c>
      <c r="C38" s="24"/>
      <c r="D38" s="46"/>
      <c r="E38" s="45"/>
      <c r="F38" s="44"/>
    </row>
    <row r="39" spans="1:6" s="1" customFormat="1" ht="15.75">
      <c r="A39" s="32"/>
      <c r="B39" s="56" t="s">
        <v>25</v>
      </c>
      <c r="C39" s="24"/>
      <c r="D39" s="44"/>
      <c r="E39" s="45"/>
      <c r="F39" s="44"/>
    </row>
    <row r="40" spans="1:6" s="1" customFormat="1" ht="15.75">
      <c r="A40" s="32" t="s">
        <v>2</v>
      </c>
      <c r="B40" s="57" t="s">
        <v>26</v>
      </c>
      <c r="C40" s="24" t="s">
        <v>5</v>
      </c>
      <c r="D40" s="46">
        <v>7.13</v>
      </c>
      <c r="E40" s="113">
        <v>0</v>
      </c>
      <c r="F40" s="113">
        <f>D40*E40</f>
        <v>0</v>
      </c>
    </row>
    <row r="41" spans="1:6" s="1" customFormat="1" ht="15.75">
      <c r="A41" s="32" t="s">
        <v>3</v>
      </c>
      <c r="B41" s="57" t="s">
        <v>27</v>
      </c>
      <c r="C41" s="24" t="s">
        <v>5</v>
      </c>
      <c r="D41" s="46">
        <v>20.3</v>
      </c>
      <c r="E41" s="113">
        <v>0</v>
      </c>
      <c r="F41" s="113">
        <f>D41*E41</f>
        <v>0</v>
      </c>
    </row>
    <row r="42" spans="1:6" s="1" customFormat="1" ht="15.75">
      <c r="A42" s="52"/>
      <c r="B42" s="106" t="s">
        <v>13</v>
      </c>
      <c r="C42" s="106"/>
      <c r="D42" s="106"/>
      <c r="E42" s="106"/>
      <c r="F42" s="122">
        <f>SUM(F40:F41)</f>
        <v>0</v>
      </c>
    </row>
    <row r="43" spans="1:6" ht="15.75">
      <c r="A43" s="40"/>
      <c r="B43" s="41" t="s">
        <v>93</v>
      </c>
      <c r="C43" s="25"/>
      <c r="D43" s="58"/>
      <c r="E43" s="42"/>
      <c r="F43" s="42"/>
    </row>
    <row r="44" spans="1:6" ht="47.25">
      <c r="A44" s="40"/>
      <c r="B44" s="54" t="s">
        <v>21</v>
      </c>
      <c r="C44" s="25"/>
      <c r="D44" s="59"/>
      <c r="E44" s="42"/>
      <c r="F44" s="42"/>
    </row>
    <row r="45" spans="1:6" ht="18.75">
      <c r="A45" s="40" t="s">
        <v>2</v>
      </c>
      <c r="B45" s="60" t="s">
        <v>45</v>
      </c>
      <c r="C45" s="27" t="s">
        <v>85</v>
      </c>
      <c r="D45" s="59">
        <v>8.25</v>
      </c>
      <c r="E45" s="113">
        <v>0</v>
      </c>
      <c r="F45" s="114">
        <f>D45*E45</f>
        <v>0</v>
      </c>
    </row>
    <row r="46" spans="1:6" ht="15.75">
      <c r="A46" s="40"/>
      <c r="B46" s="105" t="s">
        <v>13</v>
      </c>
      <c r="C46" s="105"/>
      <c r="D46" s="105"/>
      <c r="E46" s="105"/>
      <c r="F46" s="126">
        <f>SUM(F45:F45)</f>
        <v>0</v>
      </c>
    </row>
    <row r="47" spans="1:6" ht="19.5" customHeight="1">
      <c r="A47" s="40"/>
      <c r="B47" s="51" t="s">
        <v>94</v>
      </c>
      <c r="C47" s="40"/>
      <c r="D47" s="40"/>
      <c r="E47" s="62"/>
      <c r="F47" s="63"/>
    </row>
    <row r="48" spans="1:6" ht="15.75">
      <c r="A48" s="40"/>
      <c r="B48" s="54" t="s">
        <v>12</v>
      </c>
      <c r="C48" s="40"/>
      <c r="D48" s="40"/>
      <c r="E48" s="62"/>
      <c r="F48" s="63"/>
    </row>
    <row r="49" spans="1:6" ht="15.75">
      <c r="A49" s="40"/>
      <c r="B49" s="54" t="s">
        <v>18</v>
      </c>
      <c r="C49" s="24"/>
      <c r="D49" s="46"/>
      <c r="E49" s="53"/>
      <c r="F49" s="45"/>
    </row>
    <row r="50" spans="1:6" s="1" customFormat="1" ht="29.25" customHeight="1">
      <c r="A50" s="40" t="s">
        <v>2</v>
      </c>
      <c r="B50" s="60" t="s">
        <v>19</v>
      </c>
      <c r="C50" s="25" t="s">
        <v>85</v>
      </c>
      <c r="D50" s="59">
        <v>4.5999999999999996</v>
      </c>
      <c r="E50" s="127">
        <v>0</v>
      </c>
      <c r="F50" s="115">
        <f>D50*E50</f>
        <v>0</v>
      </c>
    </row>
    <row r="51" spans="1:6" s="1" customFormat="1" ht="18.75">
      <c r="A51" s="40" t="s">
        <v>3</v>
      </c>
      <c r="B51" s="60" t="s">
        <v>28</v>
      </c>
      <c r="C51" s="25" t="s">
        <v>85</v>
      </c>
      <c r="D51" s="59">
        <v>2.88</v>
      </c>
      <c r="E51" s="127">
        <v>0</v>
      </c>
      <c r="F51" s="115">
        <f>D51*E51</f>
        <v>0</v>
      </c>
    </row>
    <row r="52" spans="1:6" ht="15.75">
      <c r="A52" s="40"/>
      <c r="B52" s="51" t="s">
        <v>20</v>
      </c>
      <c r="C52" s="25"/>
      <c r="D52" s="59"/>
      <c r="E52" s="115"/>
      <c r="F52" s="115"/>
    </row>
    <row r="53" spans="1:6" ht="47.25">
      <c r="A53" s="40" t="s">
        <v>4</v>
      </c>
      <c r="B53" s="60" t="s">
        <v>95</v>
      </c>
      <c r="C53" s="25" t="s">
        <v>85</v>
      </c>
      <c r="D53" s="59">
        <v>5.78</v>
      </c>
      <c r="E53" s="115">
        <v>0</v>
      </c>
      <c r="F53" s="115">
        <f t="shared" ref="F53" si="0">D53*E53</f>
        <v>0</v>
      </c>
    </row>
    <row r="54" spans="1:6" ht="15.75">
      <c r="A54" s="40"/>
      <c r="B54" s="105" t="s">
        <v>13</v>
      </c>
      <c r="C54" s="105"/>
      <c r="D54" s="105"/>
      <c r="E54" s="105"/>
      <c r="F54" s="126">
        <f>SUM(F50,F51,F53)</f>
        <v>0</v>
      </c>
    </row>
    <row r="55" spans="1:6" ht="15.75">
      <c r="A55" s="32"/>
      <c r="B55" s="51" t="s">
        <v>96</v>
      </c>
      <c r="C55" s="24"/>
      <c r="D55" s="46"/>
      <c r="E55" s="44"/>
      <c r="F55" s="45"/>
    </row>
    <row r="56" spans="1:6" ht="31.5">
      <c r="A56" s="40" t="s">
        <v>2</v>
      </c>
      <c r="B56" s="60" t="s">
        <v>29</v>
      </c>
      <c r="C56" s="25" t="s">
        <v>6</v>
      </c>
      <c r="D56" s="117">
        <v>1</v>
      </c>
      <c r="E56" s="114">
        <v>0</v>
      </c>
      <c r="F56" s="114">
        <f>D56*E56</f>
        <v>0</v>
      </c>
    </row>
    <row r="57" spans="1:6" ht="94.5">
      <c r="A57" s="40" t="s">
        <v>3</v>
      </c>
      <c r="B57" s="60" t="s">
        <v>47</v>
      </c>
      <c r="C57" s="25" t="s">
        <v>46</v>
      </c>
      <c r="D57" s="59">
        <v>3</v>
      </c>
      <c r="E57" s="114">
        <v>0</v>
      </c>
      <c r="F57" s="114">
        <f>D57*E57</f>
        <v>0</v>
      </c>
    </row>
    <row r="58" spans="1:6" ht="15.75">
      <c r="A58" s="40"/>
      <c r="B58" s="105" t="s">
        <v>13</v>
      </c>
      <c r="C58" s="105"/>
      <c r="D58" s="105"/>
      <c r="E58" s="105"/>
      <c r="F58" s="126">
        <f>SUM(F56:F57)</f>
        <v>0</v>
      </c>
    </row>
    <row r="59" spans="1:6" ht="15.75">
      <c r="A59" s="54"/>
      <c r="B59" s="51" t="s">
        <v>97</v>
      </c>
      <c r="C59" s="54"/>
      <c r="D59" s="54"/>
      <c r="E59" s="64"/>
      <c r="F59" s="54"/>
    </row>
    <row r="60" spans="1:6" ht="31.5">
      <c r="A60" s="32" t="s">
        <v>2</v>
      </c>
      <c r="B60" s="43" t="s">
        <v>22</v>
      </c>
      <c r="C60" s="24" t="s">
        <v>84</v>
      </c>
      <c r="D60" s="46">
        <v>1.99</v>
      </c>
      <c r="E60" s="113">
        <v>0</v>
      </c>
      <c r="F60" s="113">
        <f>D60*E60</f>
        <v>0</v>
      </c>
    </row>
    <row r="61" spans="1:6" ht="27" customHeight="1">
      <c r="A61" s="32" t="s">
        <v>3</v>
      </c>
      <c r="B61" s="60" t="s">
        <v>23</v>
      </c>
      <c r="C61" s="24" t="s">
        <v>75</v>
      </c>
      <c r="D61" s="46">
        <v>1</v>
      </c>
      <c r="E61" s="113">
        <v>0</v>
      </c>
      <c r="F61" s="113">
        <f>D61*E61</f>
        <v>0</v>
      </c>
    </row>
    <row r="62" spans="1:6" ht="15.75">
      <c r="A62" s="40"/>
      <c r="B62" s="105" t="s">
        <v>13</v>
      </c>
      <c r="C62" s="105"/>
      <c r="D62" s="105"/>
      <c r="E62" s="105"/>
      <c r="F62" s="126">
        <f>SUM(F60:F61)</f>
        <v>0</v>
      </c>
    </row>
    <row r="63" spans="1:6" ht="114.75" customHeight="1">
      <c r="A63" s="40" t="s">
        <v>4</v>
      </c>
      <c r="B63" s="36" t="s">
        <v>112</v>
      </c>
      <c r="C63" s="25" t="s">
        <v>76</v>
      </c>
      <c r="D63" s="59">
        <v>1</v>
      </c>
      <c r="E63" s="114">
        <v>0</v>
      </c>
      <c r="F63" s="114">
        <f>D63*E63</f>
        <v>0</v>
      </c>
    </row>
    <row r="64" spans="1:6" ht="110.25">
      <c r="A64" s="40"/>
      <c r="B64" s="128" t="s">
        <v>98</v>
      </c>
      <c r="C64" s="25" t="s">
        <v>77</v>
      </c>
      <c r="D64" s="59">
        <v>1</v>
      </c>
      <c r="E64" s="114">
        <v>0</v>
      </c>
      <c r="F64" s="114">
        <f t="shared" ref="F64:F68" si="1">D64*E64</f>
        <v>0</v>
      </c>
    </row>
    <row r="65" spans="1:6" ht="94.5">
      <c r="A65" s="40"/>
      <c r="B65" s="65" t="s">
        <v>99</v>
      </c>
      <c r="C65" s="25" t="s">
        <v>78</v>
      </c>
      <c r="D65" s="59">
        <v>1</v>
      </c>
      <c r="E65" s="114">
        <v>0</v>
      </c>
      <c r="F65" s="114">
        <f t="shared" si="1"/>
        <v>0</v>
      </c>
    </row>
    <row r="66" spans="1:6" ht="173.25">
      <c r="A66" s="40"/>
      <c r="B66" s="118" t="s">
        <v>100</v>
      </c>
      <c r="C66" s="25" t="s">
        <v>79</v>
      </c>
      <c r="D66" s="59">
        <v>1</v>
      </c>
      <c r="E66" s="114">
        <v>0</v>
      </c>
      <c r="F66" s="114">
        <f t="shared" si="1"/>
        <v>0</v>
      </c>
    </row>
    <row r="67" spans="1:6" ht="15.75">
      <c r="A67" s="32"/>
      <c r="B67" s="28"/>
      <c r="C67" s="27"/>
      <c r="D67" s="46"/>
      <c r="E67" s="44"/>
      <c r="F67" s="45"/>
    </row>
    <row r="68" spans="1:6" ht="94.5">
      <c r="A68" s="40"/>
      <c r="B68" s="66" t="s">
        <v>101</v>
      </c>
      <c r="C68" s="25" t="s">
        <v>78</v>
      </c>
      <c r="D68" s="59">
        <v>1</v>
      </c>
      <c r="E68" s="61"/>
      <c r="F68" s="116">
        <f t="shared" si="1"/>
        <v>0</v>
      </c>
    </row>
    <row r="69" spans="1:6" ht="15.75">
      <c r="A69" s="47"/>
      <c r="B69" s="104" t="s">
        <v>14</v>
      </c>
      <c r="C69" s="104"/>
      <c r="D69" s="104"/>
      <c r="E69" s="104"/>
      <c r="F69" s="104"/>
    </row>
    <row r="70" spans="1:6" ht="15.75">
      <c r="A70" s="107"/>
      <c r="B70" s="107"/>
      <c r="C70" s="107"/>
      <c r="D70" s="107"/>
      <c r="E70" s="107"/>
      <c r="F70" s="107"/>
    </row>
    <row r="71" spans="1:6" ht="15.75">
      <c r="A71" s="40">
        <v>1</v>
      </c>
      <c r="B71" s="106" t="s">
        <v>102</v>
      </c>
      <c r="C71" s="106"/>
      <c r="D71" s="106"/>
      <c r="E71" s="106"/>
      <c r="F71" s="67">
        <f>F21</f>
        <v>0</v>
      </c>
    </row>
    <row r="72" spans="1:6" ht="15.75">
      <c r="A72" s="40">
        <v>2</v>
      </c>
      <c r="B72" s="106" t="s">
        <v>103</v>
      </c>
      <c r="C72" s="106"/>
      <c r="D72" s="106"/>
      <c r="E72" s="106"/>
      <c r="F72" s="67">
        <f>F24</f>
        <v>0</v>
      </c>
    </row>
    <row r="73" spans="1:6" ht="15.75">
      <c r="A73" s="40">
        <v>3</v>
      </c>
      <c r="B73" s="106" t="s">
        <v>104</v>
      </c>
      <c r="C73" s="106"/>
      <c r="D73" s="106"/>
      <c r="E73" s="106"/>
      <c r="F73" s="67">
        <f>F32</f>
        <v>0</v>
      </c>
    </row>
    <row r="74" spans="1:6" ht="15.75">
      <c r="A74" s="40">
        <v>3</v>
      </c>
      <c r="B74" s="106" t="s">
        <v>105</v>
      </c>
      <c r="C74" s="106"/>
      <c r="D74" s="106"/>
      <c r="E74" s="106"/>
      <c r="F74" s="67">
        <f>F36</f>
        <v>0</v>
      </c>
    </row>
    <row r="75" spans="1:6" ht="15.75">
      <c r="A75" s="40">
        <v>4</v>
      </c>
      <c r="B75" s="106" t="s">
        <v>106</v>
      </c>
      <c r="C75" s="106"/>
      <c r="D75" s="106"/>
      <c r="E75" s="106"/>
      <c r="F75" s="67">
        <f>F42</f>
        <v>0</v>
      </c>
    </row>
    <row r="76" spans="1:6" ht="15.75">
      <c r="A76" s="40">
        <v>6</v>
      </c>
      <c r="B76" s="106" t="s">
        <v>107</v>
      </c>
      <c r="C76" s="106"/>
      <c r="D76" s="106"/>
      <c r="E76" s="106"/>
      <c r="F76" s="67">
        <f>F46</f>
        <v>0</v>
      </c>
    </row>
    <row r="77" spans="1:6" ht="15.75">
      <c r="A77" s="40">
        <v>7</v>
      </c>
      <c r="B77" s="106" t="s">
        <v>108</v>
      </c>
      <c r="C77" s="106"/>
      <c r="D77" s="106"/>
      <c r="E77" s="106"/>
      <c r="F77" s="67">
        <f>F54</f>
        <v>0</v>
      </c>
    </row>
    <row r="78" spans="1:6" ht="16.5" customHeight="1">
      <c r="A78" s="40">
        <v>8</v>
      </c>
      <c r="B78" s="106" t="s">
        <v>109</v>
      </c>
      <c r="C78" s="106"/>
      <c r="D78" s="106"/>
      <c r="E78" s="106"/>
      <c r="F78" s="67">
        <f>SUM(F58)</f>
        <v>0</v>
      </c>
    </row>
    <row r="79" spans="1:6" ht="16.5" customHeight="1">
      <c r="A79" s="40">
        <v>9</v>
      </c>
      <c r="B79" s="106" t="s">
        <v>110</v>
      </c>
      <c r="C79" s="106"/>
      <c r="D79" s="106"/>
      <c r="E79" s="106"/>
      <c r="F79" s="67">
        <f>SUM(F62)</f>
        <v>0</v>
      </c>
    </row>
    <row r="80" spans="1:6" ht="16.5" customHeight="1">
      <c r="A80" s="40">
        <v>10</v>
      </c>
      <c r="B80" s="68" t="s">
        <v>70</v>
      </c>
      <c r="C80" s="68"/>
      <c r="D80" s="68"/>
      <c r="E80" s="68"/>
      <c r="F80" s="67">
        <f>SUM(F63)</f>
        <v>0</v>
      </c>
    </row>
    <row r="81" spans="1:6" ht="16.5" customHeight="1">
      <c r="A81" s="40">
        <v>11</v>
      </c>
      <c r="B81" s="69" t="s">
        <v>71</v>
      </c>
      <c r="C81" s="68"/>
      <c r="D81" s="68"/>
      <c r="E81" s="68"/>
      <c r="F81" s="70">
        <f>SUM(F64)</f>
        <v>0</v>
      </c>
    </row>
    <row r="82" spans="1:6" ht="16.5" customHeight="1">
      <c r="A82" s="40">
        <v>12</v>
      </c>
      <c r="B82" s="68" t="s">
        <v>72</v>
      </c>
      <c r="C82" s="68"/>
      <c r="D82" s="68"/>
      <c r="E82" s="68"/>
      <c r="F82" s="67">
        <f>SUM(F65)</f>
        <v>0</v>
      </c>
    </row>
    <row r="83" spans="1:6" ht="16.5" customHeight="1">
      <c r="A83" s="40">
        <v>13</v>
      </c>
      <c r="B83" s="69" t="s">
        <v>73</v>
      </c>
      <c r="C83" s="68"/>
      <c r="D83" s="68"/>
      <c r="E83" s="68"/>
      <c r="F83" s="67">
        <f>SUM(F66)</f>
        <v>0</v>
      </c>
    </row>
    <row r="84" spans="1:6" ht="15.75">
      <c r="A84" s="40">
        <v>14</v>
      </c>
      <c r="B84" s="69" t="s">
        <v>74</v>
      </c>
      <c r="C84" s="71"/>
      <c r="D84" s="71"/>
      <c r="E84" s="72"/>
      <c r="F84" s="67">
        <f>SUM(F68)</f>
        <v>0</v>
      </c>
    </row>
    <row r="85" spans="1:6">
      <c r="A85" s="119" t="s">
        <v>30</v>
      </c>
      <c r="B85" s="119"/>
      <c r="C85" s="119"/>
      <c r="D85" s="119"/>
      <c r="E85" s="119"/>
      <c r="F85" s="108">
        <f>SUM(F71:F84)</f>
        <v>0</v>
      </c>
    </row>
    <row r="86" spans="1:6">
      <c r="A86" s="119"/>
      <c r="B86" s="119"/>
      <c r="C86" s="119"/>
      <c r="D86" s="119"/>
      <c r="E86" s="119"/>
      <c r="F86" s="108"/>
    </row>
    <row r="87" spans="1:6" ht="30.75" customHeight="1" thickBot="1">
      <c r="A87" s="129" t="s">
        <v>111</v>
      </c>
      <c r="B87" s="109"/>
      <c r="C87" s="109"/>
      <c r="D87" s="109"/>
      <c r="E87" s="109"/>
      <c r="F87" s="110"/>
    </row>
  </sheetData>
  <mergeCells count="35">
    <mergeCell ref="A87:F87"/>
    <mergeCell ref="B78:E78"/>
    <mergeCell ref="B79:E79"/>
    <mergeCell ref="A85:E86"/>
    <mergeCell ref="F85:F86"/>
    <mergeCell ref="B77:E77"/>
    <mergeCell ref="B54:E54"/>
    <mergeCell ref="B58:E58"/>
    <mergeCell ref="B62:E62"/>
    <mergeCell ref="B69:F69"/>
    <mergeCell ref="A70:F70"/>
    <mergeCell ref="B71:E71"/>
    <mergeCell ref="B72:E72"/>
    <mergeCell ref="B73:E73"/>
    <mergeCell ref="B74:E74"/>
    <mergeCell ref="B75:E75"/>
    <mergeCell ref="B76:E76"/>
    <mergeCell ref="B46:E46"/>
    <mergeCell ref="C11:F11"/>
    <mergeCell ref="C12:F12"/>
    <mergeCell ref="C13:F13"/>
    <mergeCell ref="C14:F14"/>
    <mergeCell ref="C15:F15"/>
    <mergeCell ref="B16:F16"/>
    <mergeCell ref="B21:E21"/>
    <mergeCell ref="B24:E24"/>
    <mergeCell ref="B32:E32"/>
    <mergeCell ref="B36:E36"/>
    <mergeCell ref="B42:E42"/>
    <mergeCell ref="C10:F10"/>
    <mergeCell ref="A1:F1"/>
    <mergeCell ref="B6:F6"/>
    <mergeCell ref="A7:F7"/>
    <mergeCell ref="C8:F8"/>
    <mergeCell ref="C9:F9"/>
  </mergeCells>
  <pageMargins left="0.7" right="0.7" top="0.25" bottom="0.25" header="0.3" footer="0.3"/>
  <pageSetup orientation="portrait" r:id="rId1"/>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SHEET</vt:lpstr>
      <vt:lpstr>BOQ for Ngiejibi PS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Kimani</dc:creator>
  <cp:lastModifiedBy>Malteser</cp:lastModifiedBy>
  <cp:lastPrinted>2022-05-20T14:15:01Z</cp:lastPrinted>
  <dcterms:created xsi:type="dcterms:W3CDTF">2014-07-25T06:23:48Z</dcterms:created>
  <dcterms:modified xsi:type="dcterms:W3CDTF">2022-06-13T09:06:59Z</dcterms:modified>
</cp:coreProperties>
</file>