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maltesercloud.sharepoint.com/sites/MI_southsudan/Logistic/YEI/2026/Procurement/PRF_YEI_2026_0038_CONSTRUCTION OF INCINERATOR/"/>
    </mc:Choice>
  </mc:AlternateContent>
  <xr:revisionPtr revIDLastSave="16" documentId="11_AA1A1F3E95BDAF7D2D6AAF2FE26F5EC2CD4E4D96" xr6:coauthVersionLast="47" xr6:coauthVersionMax="47" xr10:uidLastSave="{0B904915-7E98-4C1E-BFAE-640B2036F1A2}"/>
  <bookViews>
    <workbookView xWindow="28680" yWindow="-120" windowWidth="29040" windowHeight="15720" activeTab="1" xr2:uid="{00000000-000D-0000-FFFF-FFFF00000000}"/>
  </bookViews>
  <sheets>
    <sheet name="Boq Rwonyi PHCU" sheetId="1" r:id="rId1"/>
    <sheet name="Boq Luparate PHCC"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9" i="2" l="1"/>
  <c r="B38" i="2"/>
  <c r="B37" i="2"/>
  <c r="B36" i="2"/>
  <c r="B35" i="2"/>
  <c r="B33" i="2"/>
  <c r="C29" i="2"/>
  <c r="C38" i="2" s="1"/>
  <c r="F28" i="2"/>
  <c r="F27" i="2"/>
  <c r="F24" i="2"/>
  <c r="C25" i="2" s="1"/>
  <c r="C37" i="2" s="1"/>
  <c r="F21" i="2"/>
  <c r="F20" i="2"/>
  <c r="F19" i="2"/>
  <c r="F18" i="2"/>
  <c r="F17" i="2"/>
  <c r="F16" i="2"/>
  <c r="F15" i="2"/>
  <c r="C22" i="2" s="1"/>
  <c r="C36" i="2" s="1"/>
  <c r="F14" i="2"/>
  <c r="F11" i="2"/>
  <c r="F10" i="2"/>
  <c r="F9" i="2"/>
  <c r="F8" i="2"/>
  <c r="F7" i="2"/>
  <c r="F6" i="2"/>
  <c r="F5" i="2"/>
  <c r="C12" i="2" s="1"/>
  <c r="C35" i="2" s="1"/>
  <c r="B33" i="1"/>
  <c r="C30" i="2" l="1"/>
  <c r="C39" i="2" s="1"/>
  <c r="B39" i="1"/>
  <c r="B38" i="1"/>
  <c r="B37" i="1"/>
  <c r="B36" i="1"/>
  <c r="B35" i="1"/>
  <c r="F28" i="1"/>
  <c r="F27" i="1"/>
  <c r="F24" i="1"/>
  <c r="C25" i="1" s="1"/>
  <c r="C37" i="1" s="1"/>
  <c r="F21" i="1"/>
  <c r="F20" i="1"/>
  <c r="F19" i="1"/>
  <c r="F18" i="1"/>
  <c r="F17" i="1"/>
  <c r="F16" i="1"/>
  <c r="F15" i="1"/>
  <c r="F14" i="1"/>
  <c r="F11" i="1"/>
  <c r="F10" i="1"/>
  <c r="F9" i="1"/>
  <c r="F8" i="1"/>
  <c r="F7" i="1"/>
  <c r="F6" i="1"/>
  <c r="F5" i="1"/>
  <c r="C29" i="1" l="1"/>
  <c r="C12" i="1"/>
  <c r="C35" i="1" s="1"/>
  <c r="C22" i="1"/>
  <c r="C36" i="1" s="1"/>
  <c r="C38" i="1" l="1"/>
  <c r="C30" i="1"/>
  <c r="C39" i="1" s="1"/>
</calcChain>
</file>

<file path=xl/sharedStrings.xml><?xml version="1.0" encoding="utf-8"?>
<sst xmlns="http://schemas.openxmlformats.org/spreadsheetml/2006/main" count="110" uniqueCount="44">
  <si>
    <t>Unit</t>
  </si>
  <si>
    <t>S/No.</t>
  </si>
  <si>
    <t xml:space="preserve">Description </t>
  </si>
  <si>
    <t>Quantity</t>
  </si>
  <si>
    <t>Unit (USD)</t>
  </si>
  <si>
    <t>Total (USD)</t>
  </si>
  <si>
    <t>LS</t>
  </si>
  <si>
    <t>Sub-Total 1</t>
  </si>
  <si>
    <t>cu.m</t>
  </si>
  <si>
    <t>Sub-Total 3</t>
  </si>
  <si>
    <t>Sub-Total 4</t>
  </si>
  <si>
    <t>Site clearance, strip top vegetable soil 150mm off tree roots, and other under ground stumps or stone, includes necessary treatment with approved anti termite protections</t>
  </si>
  <si>
    <t>Sub structure</t>
  </si>
  <si>
    <t>Kg</t>
  </si>
  <si>
    <t>m</t>
  </si>
  <si>
    <t>Super structure</t>
  </si>
  <si>
    <t>No</t>
  </si>
  <si>
    <t>TRAINING</t>
  </si>
  <si>
    <t>Fencing</t>
  </si>
  <si>
    <t>Supply, fabricate and install a chain link fence gauge 10, tighted with barbed wire at the top supported with angle bar of 50X50X2mm@2m-c/c casted with concrete and using SHS 40x40x2mm for the door frame and shutter 30x30x3mm at 15cm cross-section. Provide a Tricycle  padlock, size 63. Paint angle bars in blue weather guard paint.</t>
  </si>
  <si>
    <t>sq.m</t>
  </si>
  <si>
    <t>After the removal of the topsoil excavate 300x300mm strip foundations as shown on the designed plan</t>
  </si>
  <si>
    <t xml:space="preserve">Use high tension steel reinforcement bar 24Y12@150C/C  for the basement including fixing, cutting and binding </t>
  </si>
  <si>
    <t xml:space="preserve">Use high tension steel reinforcement bar 24Y12@150mmC/C  for the basement including fixing, cutting and binding for front view and top slab </t>
  </si>
  <si>
    <t xml:space="preserve">Use high tension steel reinforcement bar 20Y25@50mmC/C  for the basement including fixing, cutting and binding for grating comprising   </t>
  </si>
  <si>
    <t>Sub-Total 2</t>
  </si>
  <si>
    <r>
      <rPr>
        <b/>
        <i/>
        <sz val="12"/>
        <rFont val="Aptos Narrow"/>
        <family val="2"/>
        <scheme val="minor"/>
      </rPr>
      <t xml:space="preserve">Plinth walls </t>
    </r>
    <r>
      <rPr>
        <sz val="12"/>
        <rFont val="Aptos Narrow"/>
        <family val="2"/>
        <scheme val="minor"/>
      </rPr>
      <t xml:space="preserve">                                                                                                                                                                        Plinth walling in english bond (300mm) from Fire approved clay brick to resist  laterial pressure from compacted  materials. Ditto but up to 300mm deep to incorporate the instantaneous depth for plith wall</t>
    </r>
  </si>
  <si>
    <r>
      <rPr>
        <b/>
        <i/>
        <sz val="12"/>
        <rFont val="Aptos Narrow"/>
        <family val="2"/>
        <scheme val="minor"/>
      </rPr>
      <t>Backfill and apply compaction</t>
    </r>
    <r>
      <rPr>
        <sz val="12"/>
        <rFont val="Aptos Narrow"/>
        <family val="2"/>
        <scheme val="minor"/>
      </rPr>
      <t xml:space="preserve">                                                                                                                                                              supply and unformely spread  an approved Marrum at 150mm thick  well  compacted to receive concrete oversite</t>
    </r>
  </si>
  <si>
    <r>
      <rPr>
        <b/>
        <i/>
        <sz val="12"/>
        <rFont val="Aptos Narrow"/>
        <family val="2"/>
        <scheme val="minor"/>
      </rPr>
      <t>Concrete</t>
    </r>
    <r>
      <rPr>
        <sz val="12"/>
        <rFont val="Aptos Narrow"/>
        <family val="2"/>
        <scheme val="minor"/>
      </rPr>
      <t xml:space="preserve">                                                                                                                                                                                          Cast 150mm thick RC grade 25/20mm aggregates base  slab in (1:2:4)  including formwork and all the required accessories . Ditto but to  suspended slabs</t>
    </r>
  </si>
  <si>
    <r>
      <rPr>
        <b/>
        <i/>
        <sz val="12"/>
        <rFont val="Aptos Narrow"/>
        <family val="2"/>
        <scheme val="minor"/>
      </rPr>
      <t>Damp Proof Course</t>
    </r>
    <r>
      <rPr>
        <sz val="12"/>
        <rFont val="Aptos Narrow"/>
        <family val="2"/>
        <scheme val="minor"/>
      </rPr>
      <t xml:space="preserve">                                                                                                                                                    Provide for DPC on Apc with necessary overlaps round the perimeter of composite walls</t>
    </r>
  </si>
  <si>
    <r>
      <rPr>
        <b/>
        <i/>
        <sz val="12"/>
        <rFont val="Aptos Narrow"/>
        <family val="2"/>
        <scheme val="minor"/>
      </rPr>
      <t>Walling</t>
    </r>
    <r>
      <rPr>
        <sz val="12"/>
        <rFont val="Aptos Narrow"/>
        <family val="2"/>
        <scheme val="minor"/>
      </rPr>
      <t xml:space="preserve">                                                                                                                                                                                  Using refractory brick build  a wall of 300mm thick in english made from approved fire or clay brick 1:2.5 mix to details. Ditto but to Cavity wall for waste flue in 150mm thick both faces</t>
    </r>
  </si>
  <si>
    <r>
      <rPr>
        <b/>
        <i/>
        <sz val="12"/>
        <rFont val="Aptos Narrow"/>
        <family val="2"/>
        <scheme val="minor"/>
      </rPr>
      <t xml:space="preserve">Wall finishes </t>
    </r>
    <r>
      <rPr>
        <sz val="12"/>
        <rFont val="Aptos Narrow"/>
        <family val="2"/>
        <scheme val="minor"/>
      </rPr>
      <t xml:space="preserve">                                                                                                                                                                           On neatly laid brick, provide smooth pointing finshes with grout to produce good architectural appearance</t>
    </r>
  </si>
  <si>
    <r>
      <rPr>
        <b/>
        <i/>
        <sz val="12"/>
        <rFont val="Aptos Narrow"/>
        <family val="2"/>
        <scheme val="minor"/>
      </rPr>
      <t xml:space="preserve">Reinforced Concerte for, grating, front view and  the top cover </t>
    </r>
    <r>
      <rPr>
        <sz val="12"/>
        <rFont val="Aptos Narrow"/>
        <family val="2"/>
        <scheme val="minor"/>
      </rPr>
      <t xml:space="preserve">                                                                                                                                                                       Provide reinforced concrete cover (680mm x 680mm) well finished with cement screed to satisfaction. Ensure it rest on projected corner brick work stand about 200mm high, see drawing attached</t>
    </r>
  </si>
  <si>
    <r>
      <rPr>
        <b/>
        <i/>
        <sz val="12"/>
        <rFont val="Aptos Narrow"/>
        <family val="2"/>
        <scheme val="minor"/>
      </rPr>
      <t>Ash tray</t>
    </r>
    <r>
      <rPr>
        <sz val="12"/>
        <rFont val="Aptos Narrow"/>
        <family val="2"/>
        <scheme val="minor"/>
      </rPr>
      <t xml:space="preserve">                                                                                                                                                                            Provide for ash tray hole as guided by the drawing 40mm x 40mm in size. Ensure to enclosed with lockable weep</t>
    </r>
  </si>
  <si>
    <r>
      <rPr>
        <b/>
        <i/>
        <sz val="12"/>
        <rFont val="Aptos Narrow"/>
        <family val="2"/>
        <scheme val="minor"/>
      </rPr>
      <t>Loading door</t>
    </r>
    <r>
      <rPr>
        <sz val="12"/>
        <rFont val="Aptos Narrow"/>
        <family val="2"/>
        <scheme val="minor"/>
      </rPr>
      <t xml:space="preserve">                                                                                                                                                                Loading door made of metallic angle bars 50 x 50 x 5mm with plate of 4mm steel welded on top and lockable. Ensure to incorporate for Y16 diameter placed at 50mm C/C as grating embedded in reinforced concrete to filter the burnt waste loaded </t>
    </r>
  </si>
  <si>
    <r>
      <rPr>
        <b/>
        <i/>
        <sz val="12"/>
        <color theme="1"/>
        <rFont val="Aptos Narrow"/>
        <family val="2"/>
        <scheme val="minor"/>
      </rPr>
      <t>Roof</t>
    </r>
    <r>
      <rPr>
        <sz val="12"/>
        <color theme="1"/>
        <rFont val="Aptos Narrow"/>
        <family val="2"/>
        <scheme val="minor"/>
      </rPr>
      <t xml:space="preserve">                                                                                                                                                                                    Construct shelter of (6Sq.m) of  single plane roof using 28G corrugated iron sheet, 225mm x 25mm metallic facier board, 40x30x3mm purlins and rafters supported with a metalic CHS 4/ 100x 4mm at the hieght of 2.5 and 10% inclination  including cutting, fabrications and painting. </t>
    </r>
  </si>
  <si>
    <t>S/NO</t>
  </si>
  <si>
    <t>ITEM</t>
  </si>
  <si>
    <t>AMOUNT (USD)</t>
  </si>
  <si>
    <t>Conducting a 1-day training for the Health facility team in the operation and maintenance of the incinerator.</t>
  </si>
  <si>
    <t xml:space="preserve">Supply and spread 150mm thick coarse aggregate 3/4 size within the fence of the incinerator and surrounding.   </t>
  </si>
  <si>
    <t xml:space="preserve">Grand Total  For one Incinerator </t>
  </si>
  <si>
    <t>BOQ for Construction of Incinerator at Rwonyi PHCU , Yei CES</t>
  </si>
  <si>
    <t>BOQ for Construction of Incinerator at Luparate PHCC , Yei 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</si>
</sst>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b/>
      <sz val="13"/>
      <color theme="1"/>
      <name val="Aptos Narrow"/>
      <family val="2"/>
      <scheme val="minor"/>
    </font>
    <font>
      <sz val="13"/>
      <color theme="1"/>
      <name val="Aptos Narrow"/>
      <family val="2"/>
      <scheme val="minor"/>
    </font>
    <font>
      <b/>
      <sz val="11"/>
      <color theme="1"/>
      <name val="Aptos Narrow"/>
      <family val="2"/>
      <scheme val="minor"/>
    </font>
    <font>
      <sz val="12"/>
      <color theme="1"/>
      <name val="Aptos Narrow"/>
      <family val="2"/>
      <scheme val="minor"/>
    </font>
    <font>
      <sz val="12"/>
      <name val="Aptos Narrow"/>
      <family val="2"/>
      <scheme val="minor"/>
    </font>
    <font>
      <b/>
      <i/>
      <sz val="12"/>
      <name val="Aptos Narrow"/>
      <family val="2"/>
      <scheme val="minor"/>
    </font>
    <font>
      <b/>
      <sz val="13"/>
      <name val="Aptos Narrow"/>
      <family val="2"/>
      <scheme val="minor"/>
    </font>
    <font>
      <b/>
      <i/>
      <sz val="12"/>
      <color theme="1"/>
      <name val="Aptos Narrow"/>
      <family val="2"/>
      <scheme val="minor"/>
    </font>
    <font>
      <sz val="11"/>
      <color theme="0"/>
      <name val="Aptos Narrow"/>
      <family val="2"/>
      <scheme val="minor"/>
    </font>
    <font>
      <b/>
      <sz val="13"/>
      <color theme="0"/>
      <name val="Aptos Narrow"/>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1" tint="4.9989318521683403E-2"/>
        <bgColor indexed="64"/>
      </patternFill>
    </fill>
    <fill>
      <patternFill patternType="solid">
        <fgColor theme="7"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8">
    <xf numFmtId="0" fontId="0" fillId="0" borderId="0" xfId="0"/>
    <xf numFmtId="0" fontId="4" fillId="0" borderId="1" xfId="0" applyFont="1" applyBorder="1" applyAlignment="1">
      <alignment vertical="center" wrapText="1"/>
    </xf>
    <xf numFmtId="0" fontId="5" fillId="0" borderId="1" xfId="0" applyFont="1" applyBorder="1" applyAlignment="1">
      <alignment horizontal="left" vertical="top" wrapText="1"/>
    </xf>
    <xf numFmtId="0" fontId="4" fillId="0" borderId="1" xfId="0" applyFont="1" applyBorder="1" applyAlignment="1">
      <alignment horizontal="center" vertical="center"/>
    </xf>
    <xf numFmtId="0" fontId="4" fillId="0" borderId="0" xfId="0" applyFont="1"/>
    <xf numFmtId="0" fontId="4" fillId="0" borderId="0" xfId="0" applyFont="1" applyAlignment="1">
      <alignment horizontal="left" vertical="top"/>
    </xf>
    <xf numFmtId="0" fontId="4" fillId="0" borderId="1" xfId="0" applyFont="1" applyBorder="1" applyAlignment="1">
      <alignment vertical="top" wrapText="1"/>
    </xf>
    <xf numFmtId="1" fontId="4" fillId="0" borderId="1" xfId="0" applyNumberFormat="1" applyFont="1" applyBorder="1" applyAlignment="1">
      <alignment horizontal="center" vertical="center"/>
    </xf>
    <xf numFmtId="0" fontId="4" fillId="0" borderId="1" xfId="0" applyFont="1" applyBorder="1" applyAlignment="1">
      <alignment horizontal="left" vertical="top" wrapText="1"/>
    </xf>
    <xf numFmtId="1" fontId="4" fillId="0" borderId="1" xfId="0" applyNumberFormat="1" applyFont="1" applyBorder="1" applyAlignment="1">
      <alignment vertical="center"/>
    </xf>
    <xf numFmtId="0" fontId="2" fillId="0" borderId="0" xfId="0" applyFont="1"/>
    <xf numFmtId="0" fontId="2" fillId="0" borderId="0" xfId="0" applyFont="1" applyAlignment="1">
      <alignment horizontal="left" vertical="top"/>
    </xf>
    <xf numFmtId="0" fontId="1" fillId="0" borderId="0" xfId="0" applyFont="1"/>
    <xf numFmtId="0" fontId="1" fillId="2" borderId="1" xfId="0" applyFont="1" applyFill="1" applyBorder="1" applyAlignment="1">
      <alignment horizontal="center"/>
    </xf>
    <xf numFmtId="0" fontId="1" fillId="0" borderId="1" xfId="0" applyFont="1" applyBorder="1" applyAlignment="1">
      <alignment horizontal="center"/>
    </xf>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 fillId="3" borderId="1" xfId="0" applyFont="1" applyFill="1" applyBorder="1" applyAlignment="1">
      <alignment horizontal="right" vertical="center" wrapText="1"/>
    </xf>
    <xf numFmtId="0" fontId="7" fillId="3" borderId="1" xfId="0" applyFont="1" applyFill="1" applyBorder="1" applyAlignment="1">
      <alignment horizontal="right" vertical="top" wrapText="1"/>
    </xf>
    <xf numFmtId="0" fontId="1" fillId="0" borderId="1" xfId="0" applyFont="1" applyBorder="1" applyAlignment="1">
      <alignment horizontal="right"/>
    </xf>
    <xf numFmtId="1" fontId="1" fillId="0" borderId="1" xfId="0" applyNumberFormat="1" applyFont="1" applyBorder="1" applyAlignment="1">
      <alignment horizontal="right"/>
    </xf>
    <xf numFmtId="0" fontId="10" fillId="4" borderId="1" xfId="0" applyFont="1" applyFill="1" applyBorder="1" applyAlignment="1">
      <alignment horizontal="center" wrapText="1"/>
    </xf>
    <xf numFmtId="0" fontId="1" fillId="2" borderId="1" xfId="0" applyFont="1" applyFill="1" applyBorder="1" applyAlignment="1">
      <alignment horizontal="center"/>
    </xf>
    <xf numFmtId="0" fontId="1" fillId="0" borderId="2" xfId="0" applyFont="1" applyBorder="1" applyAlignment="1">
      <alignment horizontal="left"/>
    </xf>
    <xf numFmtId="0" fontId="1" fillId="0" borderId="3" xfId="0" applyFont="1" applyBorder="1" applyAlignment="1">
      <alignment horizontal="left"/>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3" borderId="1" xfId="0" applyFont="1" applyFill="1" applyBorder="1" applyAlignment="1">
      <alignment horizontal="right" vertical="center"/>
    </xf>
    <xf numFmtId="0" fontId="1" fillId="0" borderId="1" xfId="0" applyFont="1" applyBorder="1" applyAlignment="1">
      <alignment horizontal="left" vertical="top"/>
    </xf>
    <xf numFmtId="1" fontId="1" fillId="0" borderId="2" xfId="0" applyNumberFormat="1" applyFont="1" applyBorder="1" applyAlignment="1">
      <alignment horizontal="right" vertical="top"/>
    </xf>
    <xf numFmtId="0" fontId="1" fillId="0" borderId="3" xfId="0" applyFont="1" applyBorder="1" applyAlignment="1">
      <alignment horizontal="right" vertical="top"/>
    </xf>
    <xf numFmtId="0" fontId="1" fillId="0" borderId="4" xfId="0" applyFont="1" applyBorder="1" applyAlignment="1">
      <alignment horizontal="right" vertical="top"/>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1" fillId="3" borderId="4" xfId="0" applyFont="1" applyFill="1" applyBorder="1" applyAlignment="1">
      <alignment horizontal="right" vertical="top" wrapText="1"/>
    </xf>
    <xf numFmtId="1" fontId="1" fillId="3" borderId="2" xfId="0" applyNumberFormat="1" applyFont="1" applyFill="1" applyBorder="1" applyAlignment="1">
      <alignment horizontal="right" vertical="center"/>
    </xf>
    <xf numFmtId="1" fontId="1" fillId="3" borderId="3" xfId="0" applyNumberFormat="1" applyFont="1" applyFill="1" applyBorder="1" applyAlignment="1">
      <alignment horizontal="right"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0" xfId="0" applyFont="1" applyBorder="1" applyAlignment="1">
      <alignment horizontal="center" vertical="center" wrapText="1"/>
    </xf>
    <xf numFmtId="0" fontId="1" fillId="0" borderId="9" xfId="0" applyFont="1" applyBorder="1" applyAlignment="1">
      <alignment horizontal="center" vertical="center" wrapText="1"/>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2" fontId="3" fillId="0" borderId="10" xfId="0" applyNumberFormat="1" applyFont="1" applyBorder="1" applyAlignment="1">
      <alignment horizontal="center"/>
    </xf>
    <xf numFmtId="0" fontId="1" fillId="0" borderId="12" xfId="0" applyFont="1" applyBorder="1" applyAlignment="1">
      <alignment horizontal="left"/>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2" fillId="3" borderId="10" xfId="0" applyFont="1" applyFill="1" applyBorder="1" applyAlignment="1">
      <alignment horizontal="center" vertical="center"/>
    </xf>
    <xf numFmtId="0" fontId="1" fillId="3" borderId="11" xfId="0" applyFont="1" applyFill="1" applyBorder="1" applyAlignment="1">
      <alignment horizontal="right" vertical="center"/>
    </xf>
    <xf numFmtId="2" fontId="1" fillId="0" borderId="10" xfId="0" applyNumberFormat="1" applyFont="1" applyBorder="1" applyAlignment="1">
      <alignment horizontal="center" vertical="center"/>
    </xf>
    <xf numFmtId="0" fontId="7" fillId="0" borderId="12" xfId="0" applyFont="1" applyBorder="1" applyAlignment="1">
      <alignment horizontal="left" vertical="top" wrapText="1"/>
    </xf>
    <xf numFmtId="2" fontId="4" fillId="0" borderId="10" xfId="0" applyNumberFormat="1" applyFont="1" applyBorder="1" applyAlignment="1">
      <alignment horizontal="left" vertical="center" indent="2"/>
    </xf>
    <xf numFmtId="2" fontId="2" fillId="3" borderId="10" xfId="0" applyNumberFormat="1" applyFont="1" applyFill="1" applyBorder="1" applyAlignment="1">
      <alignment horizontal="left" vertical="center" indent="2"/>
    </xf>
    <xf numFmtId="0" fontId="1" fillId="0" borderId="12" xfId="0" applyFont="1" applyBorder="1" applyAlignment="1">
      <alignment horizontal="left" vertical="center"/>
    </xf>
    <xf numFmtId="2" fontId="1" fillId="0" borderId="10" xfId="0" applyNumberFormat="1" applyFont="1" applyBorder="1" applyAlignment="1">
      <alignment horizontal="center" vertical="top"/>
    </xf>
    <xf numFmtId="0" fontId="1" fillId="0" borderId="11" xfId="0" applyFont="1" applyBorder="1" applyAlignment="1">
      <alignment horizontal="left" vertical="top"/>
    </xf>
    <xf numFmtId="2" fontId="4" fillId="0" borderId="10" xfId="0" applyNumberFormat="1" applyFont="1" applyBorder="1" applyAlignment="1">
      <alignment horizontal="center" vertical="center"/>
    </xf>
    <xf numFmtId="1" fontId="4" fillId="0" borderId="11" xfId="0" applyNumberFormat="1" applyFont="1" applyBorder="1" applyAlignment="1">
      <alignment horizontal="center" vertical="center"/>
    </xf>
    <xf numFmtId="0" fontId="1" fillId="3" borderId="13" xfId="0" applyFont="1" applyFill="1" applyBorder="1" applyAlignment="1">
      <alignment horizontal="right" vertical="top" wrapText="1"/>
    </xf>
    <xf numFmtId="1" fontId="1" fillId="3" borderId="12" xfId="0" applyNumberFormat="1" applyFont="1" applyFill="1" applyBorder="1" applyAlignment="1">
      <alignment horizontal="right" vertical="center"/>
    </xf>
    <xf numFmtId="0" fontId="1" fillId="0" borderId="13" xfId="0" applyFont="1" applyBorder="1" applyAlignment="1">
      <alignment horizontal="right" vertical="top"/>
    </xf>
    <xf numFmtId="0" fontId="1" fillId="0" borderId="12" xfId="0" applyFont="1" applyBorder="1" applyAlignment="1">
      <alignment horizontal="right" vertical="top"/>
    </xf>
    <xf numFmtId="0" fontId="0" fillId="0" borderId="8" xfId="0" applyBorder="1"/>
    <xf numFmtId="0" fontId="0" fillId="0" borderId="0" xfId="0" applyBorder="1"/>
    <xf numFmtId="0" fontId="0" fillId="0" borderId="9" xfId="0" applyBorder="1"/>
    <xf numFmtId="0" fontId="9" fillId="4" borderId="10" xfId="0" applyFont="1" applyFill="1" applyBorder="1"/>
    <xf numFmtId="0" fontId="1" fillId="2" borderId="10" xfId="0" applyFont="1" applyFill="1" applyBorder="1"/>
    <xf numFmtId="0" fontId="1" fillId="0" borderId="0" xfId="0" applyFont="1" applyBorder="1"/>
    <xf numFmtId="0" fontId="1" fillId="0" borderId="9" xfId="0" applyFont="1" applyBorder="1"/>
    <xf numFmtId="2" fontId="1" fillId="0" borderId="10" xfId="0" applyNumberFormat="1" applyFont="1" applyBorder="1"/>
    <xf numFmtId="0" fontId="1" fillId="5" borderId="14" xfId="0" applyFont="1" applyFill="1" applyBorder="1"/>
    <xf numFmtId="0" fontId="1" fillId="5" borderId="15" xfId="0" applyFont="1" applyFill="1" applyBorder="1" applyAlignment="1">
      <alignment horizontal="center"/>
    </xf>
    <xf numFmtId="1" fontId="1" fillId="5" borderId="15" xfId="0" applyNumberFormat="1" applyFont="1" applyFill="1" applyBorder="1" applyAlignment="1">
      <alignment horizontal="right"/>
    </xf>
    <xf numFmtId="0" fontId="1" fillId="5" borderId="15" xfId="0" applyFont="1" applyFill="1" applyBorder="1" applyAlignment="1">
      <alignment horizontal="right"/>
    </xf>
    <xf numFmtId="0" fontId="0" fillId="0" borderId="16" xfId="0" applyBorder="1"/>
    <xf numFmtId="0" fontId="0" fillId="0" borderId="17"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9"/>
  <sheetViews>
    <sheetView showWhiteSpace="0" view="pageBreakPreview" zoomScaleNormal="100" zoomScaleSheetLayoutView="100" zoomScalePageLayoutView="85" workbookViewId="0">
      <selection activeCell="I7" sqref="I7"/>
    </sheetView>
  </sheetViews>
  <sheetFormatPr defaultRowHeight="14.5" x14ac:dyDescent="0.35"/>
  <cols>
    <col min="1" max="1" width="10.7265625" customWidth="1"/>
    <col min="2" max="2" width="86.90625" customWidth="1"/>
    <col min="4" max="4" width="10.08984375" customWidth="1"/>
    <col min="5" max="5" width="11.81640625" customWidth="1"/>
    <col min="6" max="6" width="12.81640625" customWidth="1"/>
  </cols>
  <sheetData>
    <row r="1" spans="1:6" ht="21.5" customHeight="1" x14ac:dyDescent="0.35">
      <c r="A1" s="37" t="s">
        <v>42</v>
      </c>
      <c r="B1" s="38"/>
      <c r="C1" s="38"/>
      <c r="D1" s="38"/>
      <c r="E1" s="38"/>
      <c r="F1" s="39"/>
    </row>
    <row r="2" spans="1:6" ht="17" x14ac:dyDescent="0.35">
      <c r="A2" s="40"/>
      <c r="B2" s="41"/>
      <c r="C2" s="41"/>
      <c r="D2" s="41"/>
      <c r="E2" s="41"/>
      <c r="F2" s="42"/>
    </row>
    <row r="3" spans="1:6" ht="17" x14ac:dyDescent="0.35">
      <c r="A3" s="43" t="s">
        <v>1</v>
      </c>
      <c r="B3" s="16" t="s">
        <v>2</v>
      </c>
      <c r="C3" s="15" t="s">
        <v>0</v>
      </c>
      <c r="D3" s="15" t="s">
        <v>3</v>
      </c>
      <c r="E3" s="15" t="s">
        <v>4</v>
      </c>
      <c r="F3" s="44" t="s">
        <v>5</v>
      </c>
    </row>
    <row r="4" spans="1:6" ht="20" customHeight="1" x14ac:dyDescent="0.4">
      <c r="A4" s="45">
        <v>1</v>
      </c>
      <c r="B4" s="23" t="s">
        <v>12</v>
      </c>
      <c r="C4" s="24"/>
      <c r="D4" s="24"/>
      <c r="E4" s="24"/>
      <c r="F4" s="46"/>
    </row>
    <row r="5" spans="1:6" s="4" customFormat="1" ht="36" customHeight="1" x14ac:dyDescent="0.4">
      <c r="A5" s="47">
        <v>1.01</v>
      </c>
      <c r="B5" s="1" t="s">
        <v>11</v>
      </c>
      <c r="C5" s="3" t="s">
        <v>6</v>
      </c>
      <c r="D5" s="3">
        <v>1</v>
      </c>
      <c r="E5" s="3"/>
      <c r="F5" s="48">
        <f>D5*E5</f>
        <v>0</v>
      </c>
    </row>
    <row r="6" spans="1:6" s="4" customFormat="1" ht="32.5" customHeight="1" x14ac:dyDescent="0.4">
      <c r="A6" s="47">
        <v>1.02</v>
      </c>
      <c r="B6" s="1" t="s">
        <v>21</v>
      </c>
      <c r="C6" s="3" t="s">
        <v>8</v>
      </c>
      <c r="D6" s="3">
        <v>0.68</v>
      </c>
      <c r="E6" s="3"/>
      <c r="F6" s="48">
        <f>D6*E6</f>
        <v>0</v>
      </c>
    </row>
    <row r="7" spans="1:6" s="4" customFormat="1" ht="67" customHeight="1" x14ac:dyDescent="0.4">
      <c r="A7" s="47">
        <v>1.03</v>
      </c>
      <c r="B7" s="2" t="s">
        <v>26</v>
      </c>
      <c r="C7" s="3" t="s">
        <v>20</v>
      </c>
      <c r="D7" s="3">
        <v>2.04</v>
      </c>
      <c r="E7" s="3"/>
      <c r="F7" s="48">
        <f t="shared" ref="F7:F21" si="0">D7*E7</f>
        <v>0</v>
      </c>
    </row>
    <row r="8" spans="1:6" s="4" customFormat="1" ht="55" customHeight="1" x14ac:dyDescent="0.4">
      <c r="A8" s="47">
        <v>1.04</v>
      </c>
      <c r="B8" s="2" t="s">
        <v>27</v>
      </c>
      <c r="C8" s="3" t="s">
        <v>8</v>
      </c>
      <c r="D8" s="3">
        <v>0.5</v>
      </c>
      <c r="E8" s="3"/>
      <c r="F8" s="48">
        <f t="shared" si="0"/>
        <v>0</v>
      </c>
    </row>
    <row r="9" spans="1:6" s="4" customFormat="1" ht="53.5" customHeight="1" x14ac:dyDescent="0.4">
      <c r="A9" s="47">
        <v>1.05</v>
      </c>
      <c r="B9" s="2" t="s">
        <v>28</v>
      </c>
      <c r="C9" s="3" t="s">
        <v>8</v>
      </c>
      <c r="D9" s="3">
        <v>0.5</v>
      </c>
      <c r="E9" s="3"/>
      <c r="F9" s="48">
        <f t="shared" si="0"/>
        <v>0</v>
      </c>
    </row>
    <row r="10" spans="1:6" s="4" customFormat="1" ht="39" customHeight="1" x14ac:dyDescent="0.4">
      <c r="A10" s="47">
        <v>1.06</v>
      </c>
      <c r="B10" s="2" t="s">
        <v>22</v>
      </c>
      <c r="C10" s="3" t="s">
        <v>13</v>
      </c>
      <c r="D10" s="3">
        <v>34</v>
      </c>
      <c r="E10" s="3"/>
      <c r="F10" s="48">
        <f t="shared" si="0"/>
        <v>0</v>
      </c>
    </row>
    <row r="11" spans="1:6" s="4" customFormat="1" ht="40" customHeight="1" x14ac:dyDescent="0.4">
      <c r="A11" s="47">
        <v>1.07</v>
      </c>
      <c r="B11" s="2" t="s">
        <v>29</v>
      </c>
      <c r="C11" s="3" t="s">
        <v>14</v>
      </c>
      <c r="D11" s="3">
        <v>6</v>
      </c>
      <c r="E11" s="3"/>
      <c r="F11" s="48">
        <f t="shared" si="0"/>
        <v>0</v>
      </c>
    </row>
    <row r="12" spans="1:6" s="10" customFormat="1" ht="17" x14ac:dyDescent="0.4">
      <c r="A12" s="49"/>
      <c r="B12" s="18" t="s">
        <v>7</v>
      </c>
      <c r="C12" s="27">
        <f>SUM(F5:F11)</f>
        <v>0</v>
      </c>
      <c r="D12" s="27"/>
      <c r="E12" s="27"/>
      <c r="F12" s="50"/>
    </row>
    <row r="13" spans="1:6" s="10" customFormat="1" ht="20.5" customHeight="1" x14ac:dyDescent="0.4">
      <c r="A13" s="51">
        <v>2</v>
      </c>
      <c r="B13" s="32" t="s">
        <v>15</v>
      </c>
      <c r="C13" s="33"/>
      <c r="D13" s="33"/>
      <c r="E13" s="33"/>
      <c r="F13" s="52"/>
    </row>
    <row r="14" spans="1:6" s="4" customFormat="1" ht="47" customHeight="1" x14ac:dyDescent="0.4">
      <c r="A14" s="47">
        <v>2.0099999999999998</v>
      </c>
      <c r="B14" s="2" t="s">
        <v>30</v>
      </c>
      <c r="C14" s="3" t="s">
        <v>20</v>
      </c>
      <c r="D14" s="3">
        <v>17</v>
      </c>
      <c r="E14" s="3"/>
      <c r="F14" s="48">
        <f t="shared" si="0"/>
        <v>0</v>
      </c>
    </row>
    <row r="15" spans="1:6" s="4" customFormat="1" ht="33.5" customHeight="1" x14ac:dyDescent="0.4">
      <c r="A15" s="47">
        <v>2.02</v>
      </c>
      <c r="B15" s="2" t="s">
        <v>31</v>
      </c>
      <c r="C15" s="3" t="s">
        <v>20</v>
      </c>
      <c r="D15" s="3">
        <v>17</v>
      </c>
      <c r="E15" s="3"/>
      <c r="F15" s="48">
        <f t="shared" si="0"/>
        <v>0</v>
      </c>
    </row>
    <row r="16" spans="1:6" s="4" customFormat="1" ht="49.5" customHeight="1" x14ac:dyDescent="0.4">
      <c r="A16" s="47">
        <v>2.0299999999999998</v>
      </c>
      <c r="B16" s="2" t="s">
        <v>32</v>
      </c>
      <c r="C16" s="3" t="s">
        <v>16</v>
      </c>
      <c r="D16" s="3">
        <v>1.3</v>
      </c>
      <c r="E16" s="3"/>
      <c r="F16" s="48">
        <f t="shared" si="0"/>
        <v>0</v>
      </c>
    </row>
    <row r="17" spans="1:6" s="4" customFormat="1" ht="35" customHeight="1" x14ac:dyDescent="0.4">
      <c r="A17" s="47">
        <v>2.04</v>
      </c>
      <c r="B17" s="2" t="s">
        <v>23</v>
      </c>
      <c r="C17" s="3" t="s">
        <v>13</v>
      </c>
      <c r="D17" s="3">
        <v>17</v>
      </c>
      <c r="E17" s="3"/>
      <c r="F17" s="48">
        <f t="shared" si="0"/>
        <v>0</v>
      </c>
    </row>
    <row r="18" spans="1:6" s="4" customFormat="1" ht="32.5" customHeight="1" x14ac:dyDescent="0.4">
      <c r="A18" s="47">
        <v>2.0499999999999998</v>
      </c>
      <c r="B18" s="2" t="s">
        <v>24</v>
      </c>
      <c r="C18" s="3" t="s">
        <v>13</v>
      </c>
      <c r="D18" s="3">
        <v>40</v>
      </c>
      <c r="E18" s="3"/>
      <c r="F18" s="48">
        <f t="shared" si="0"/>
        <v>0</v>
      </c>
    </row>
    <row r="19" spans="1:6" s="4" customFormat="1" ht="46" customHeight="1" x14ac:dyDescent="0.4">
      <c r="A19" s="53">
        <v>2.06</v>
      </c>
      <c r="B19" s="2" t="s">
        <v>33</v>
      </c>
      <c r="C19" s="3" t="s">
        <v>16</v>
      </c>
      <c r="D19" s="3">
        <v>1</v>
      </c>
      <c r="E19" s="3"/>
      <c r="F19" s="48">
        <f t="shared" si="0"/>
        <v>0</v>
      </c>
    </row>
    <row r="20" spans="1:6" s="4" customFormat="1" ht="63.5" customHeight="1" x14ac:dyDescent="0.4">
      <c r="A20" s="53">
        <v>2.0699999999999998</v>
      </c>
      <c r="B20" s="2" t="s">
        <v>34</v>
      </c>
      <c r="C20" s="3" t="s">
        <v>16</v>
      </c>
      <c r="D20" s="3">
        <v>1</v>
      </c>
      <c r="E20" s="3"/>
      <c r="F20" s="48">
        <f t="shared" si="0"/>
        <v>0</v>
      </c>
    </row>
    <row r="21" spans="1:6" s="5" customFormat="1" ht="68" customHeight="1" x14ac:dyDescent="0.35">
      <c r="A21" s="53">
        <v>2.08</v>
      </c>
      <c r="B21" s="1" t="s">
        <v>35</v>
      </c>
      <c r="C21" s="3" t="s">
        <v>6</v>
      </c>
      <c r="D21" s="3">
        <v>1</v>
      </c>
      <c r="E21" s="3"/>
      <c r="F21" s="48">
        <f t="shared" si="0"/>
        <v>0</v>
      </c>
    </row>
    <row r="22" spans="1:6" s="11" customFormat="1" ht="17" x14ac:dyDescent="0.35">
      <c r="A22" s="54"/>
      <c r="B22" s="17" t="s">
        <v>25</v>
      </c>
      <c r="C22" s="27">
        <f>SUM(F14:F21)</f>
        <v>0</v>
      </c>
      <c r="D22" s="27"/>
      <c r="E22" s="27"/>
      <c r="F22" s="50"/>
    </row>
    <row r="23" spans="1:6" s="10" customFormat="1" ht="17" x14ac:dyDescent="0.4">
      <c r="A23" s="51">
        <v>3</v>
      </c>
      <c r="B23" s="25" t="s">
        <v>17</v>
      </c>
      <c r="C23" s="26"/>
      <c r="D23" s="26"/>
      <c r="E23" s="26"/>
      <c r="F23" s="55"/>
    </row>
    <row r="24" spans="1:6" s="4" customFormat="1" ht="33" customHeight="1" x14ac:dyDescent="0.4">
      <c r="A24" s="47">
        <v>3.01</v>
      </c>
      <c r="B24" s="1" t="s">
        <v>39</v>
      </c>
      <c r="C24" s="3" t="s">
        <v>6</v>
      </c>
      <c r="D24" s="3">
        <v>1</v>
      </c>
      <c r="E24" s="3"/>
      <c r="F24" s="48">
        <f>D24*E24</f>
        <v>0</v>
      </c>
    </row>
    <row r="25" spans="1:6" s="10" customFormat="1" ht="17" x14ac:dyDescent="0.4">
      <c r="A25" s="49"/>
      <c r="B25" s="17" t="s">
        <v>9</v>
      </c>
      <c r="C25" s="27">
        <f>F24</f>
        <v>0</v>
      </c>
      <c r="D25" s="27"/>
      <c r="E25" s="27"/>
      <c r="F25" s="50"/>
    </row>
    <row r="26" spans="1:6" s="10" customFormat="1" ht="17" x14ac:dyDescent="0.4">
      <c r="A26" s="56">
        <v>4</v>
      </c>
      <c r="B26" s="28" t="s">
        <v>18</v>
      </c>
      <c r="C26" s="28"/>
      <c r="D26" s="28"/>
      <c r="E26" s="28"/>
      <c r="F26" s="57"/>
    </row>
    <row r="27" spans="1:6" s="4" customFormat="1" ht="64" x14ac:dyDescent="0.4">
      <c r="A27" s="58">
        <v>4.01</v>
      </c>
      <c r="B27" s="6" t="s">
        <v>19</v>
      </c>
      <c r="C27" s="3" t="s">
        <v>20</v>
      </c>
      <c r="D27" s="7">
        <v>48</v>
      </c>
      <c r="E27" s="3"/>
      <c r="F27" s="59">
        <f>E27*D27</f>
        <v>0</v>
      </c>
    </row>
    <row r="28" spans="1:6" s="4" customFormat="1" ht="32" x14ac:dyDescent="0.4">
      <c r="A28" s="58">
        <v>4.0199999999999996</v>
      </c>
      <c r="B28" s="8" t="s">
        <v>40</v>
      </c>
      <c r="C28" s="9" t="s">
        <v>8</v>
      </c>
      <c r="D28" s="3">
        <v>2</v>
      </c>
      <c r="E28" s="3"/>
      <c r="F28" s="59">
        <f>E28*D28</f>
        <v>0</v>
      </c>
    </row>
    <row r="29" spans="1:6" s="10" customFormat="1" ht="17" x14ac:dyDescent="0.4">
      <c r="A29" s="60" t="s">
        <v>10</v>
      </c>
      <c r="B29" s="34"/>
      <c r="C29" s="35">
        <f>SUM(F27:F28)</f>
        <v>0</v>
      </c>
      <c r="D29" s="36"/>
      <c r="E29" s="36"/>
      <c r="F29" s="61"/>
    </row>
    <row r="30" spans="1:6" s="10" customFormat="1" ht="17" x14ac:dyDescent="0.4">
      <c r="A30" s="62" t="s">
        <v>41</v>
      </c>
      <c r="B30" s="31"/>
      <c r="C30" s="29">
        <f>C29+C25+C22+C12</f>
        <v>0</v>
      </c>
      <c r="D30" s="30"/>
      <c r="E30" s="30"/>
      <c r="F30" s="63"/>
    </row>
    <row r="31" spans="1:6" x14ac:dyDescent="0.35">
      <c r="A31" s="64"/>
      <c r="B31" s="65"/>
      <c r="C31" s="65"/>
      <c r="D31" s="65"/>
      <c r="E31" s="65"/>
      <c r="F31" s="66"/>
    </row>
    <row r="32" spans="1:6" x14ac:dyDescent="0.35">
      <c r="A32" s="64"/>
      <c r="B32" s="65"/>
      <c r="C32" s="65"/>
      <c r="D32" s="65"/>
      <c r="E32" s="65"/>
      <c r="F32" s="66"/>
    </row>
    <row r="33" spans="1:6" ht="46" customHeight="1" x14ac:dyDescent="0.4">
      <c r="A33" s="67"/>
      <c r="B33" s="21" t="str">
        <f>A1</f>
        <v>BOQ for Construction of Incinerator at Rwonyi PHCU , Yei CES</v>
      </c>
      <c r="C33" s="21"/>
      <c r="D33" s="21"/>
      <c r="E33" s="65"/>
      <c r="F33" s="66"/>
    </row>
    <row r="34" spans="1:6" s="12" customFormat="1" ht="17" x14ac:dyDescent="0.4">
      <c r="A34" s="68" t="s">
        <v>36</v>
      </c>
      <c r="B34" s="13" t="s">
        <v>37</v>
      </c>
      <c r="C34" s="22" t="s">
        <v>38</v>
      </c>
      <c r="D34" s="22"/>
      <c r="E34" s="69"/>
      <c r="F34" s="70"/>
    </row>
    <row r="35" spans="1:6" s="12" customFormat="1" ht="17" x14ac:dyDescent="0.4">
      <c r="A35" s="71">
        <v>1</v>
      </c>
      <c r="B35" s="14" t="str">
        <f>B12</f>
        <v>Sub-Total 1</v>
      </c>
      <c r="C35" s="19">
        <f>C12</f>
        <v>0</v>
      </c>
      <c r="D35" s="19"/>
      <c r="E35" s="69"/>
      <c r="F35" s="70"/>
    </row>
    <row r="36" spans="1:6" s="12" customFormat="1" ht="17" x14ac:dyDescent="0.4">
      <c r="A36" s="71">
        <v>2</v>
      </c>
      <c r="B36" s="14" t="str">
        <f>B22</f>
        <v>Sub-Total 2</v>
      </c>
      <c r="C36" s="19">
        <f>C22</f>
        <v>0</v>
      </c>
      <c r="D36" s="19"/>
      <c r="E36" s="69"/>
      <c r="F36" s="70"/>
    </row>
    <row r="37" spans="1:6" s="12" customFormat="1" ht="17" x14ac:dyDescent="0.4">
      <c r="A37" s="71">
        <v>3</v>
      </c>
      <c r="B37" s="14" t="str">
        <f>B25</f>
        <v>Sub-Total 3</v>
      </c>
      <c r="C37" s="19">
        <f>C25</f>
        <v>0</v>
      </c>
      <c r="D37" s="19"/>
      <c r="E37" s="69"/>
      <c r="F37" s="70"/>
    </row>
    <row r="38" spans="1:6" s="12" customFormat="1" ht="17" x14ac:dyDescent="0.4">
      <c r="A38" s="71">
        <v>4</v>
      </c>
      <c r="B38" s="14" t="str">
        <f>A29</f>
        <v>Sub-Total 4</v>
      </c>
      <c r="C38" s="20">
        <f>C29</f>
        <v>0</v>
      </c>
      <c r="D38" s="19"/>
      <c r="E38" s="69"/>
      <c r="F38" s="70"/>
    </row>
    <row r="39" spans="1:6" ht="17.5" thickBot="1" x14ac:dyDescent="0.45">
      <c r="A39" s="72"/>
      <c r="B39" s="73" t="str">
        <f>A30</f>
        <v xml:space="preserve">Grand Total  For one Incinerator </v>
      </c>
      <c r="C39" s="74">
        <f>C30</f>
        <v>0</v>
      </c>
      <c r="D39" s="75"/>
      <c r="E39" s="76"/>
      <c r="F39" s="77"/>
    </row>
  </sheetData>
  <mergeCells count="19">
    <mergeCell ref="A29:B29"/>
    <mergeCell ref="A30:B30"/>
    <mergeCell ref="C29:F29"/>
    <mergeCell ref="A1:F1"/>
    <mergeCell ref="C37:D37"/>
    <mergeCell ref="C38:D38"/>
    <mergeCell ref="C39:D39"/>
    <mergeCell ref="C35:D35"/>
    <mergeCell ref="C36:D36"/>
    <mergeCell ref="B33:D33"/>
    <mergeCell ref="C34:D34"/>
    <mergeCell ref="B4:F4"/>
    <mergeCell ref="B23:F23"/>
    <mergeCell ref="C12:F12"/>
    <mergeCell ref="C22:F22"/>
    <mergeCell ref="C25:F25"/>
    <mergeCell ref="B26:F26"/>
    <mergeCell ref="C30:F30"/>
    <mergeCell ref="B13:F13"/>
  </mergeCells>
  <pageMargins left="0.3493923611111111" right="0.25318287037037035" top="0.24811921296296297" bottom="0.20254629629629631" header="0.3" footer="0.3"/>
  <pageSetup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C80B9-34D3-40C2-951C-A76EE1E4D87F}">
  <dimension ref="A1:F39"/>
  <sheetViews>
    <sheetView tabSelected="1" showWhiteSpace="0" view="pageBreakPreview" zoomScaleNormal="100" zoomScaleSheetLayoutView="100" zoomScalePageLayoutView="85" workbookViewId="0">
      <selection activeCell="L6" sqref="L6"/>
    </sheetView>
  </sheetViews>
  <sheetFormatPr defaultRowHeight="14.5" x14ac:dyDescent="0.35"/>
  <cols>
    <col min="1" max="1" width="10.7265625" customWidth="1"/>
    <col min="2" max="2" width="86.90625" customWidth="1"/>
    <col min="4" max="4" width="10.08984375" customWidth="1"/>
    <col min="5" max="5" width="11.81640625" customWidth="1"/>
    <col min="6" max="6" width="12.81640625" customWidth="1"/>
  </cols>
  <sheetData>
    <row r="1" spans="1:6" ht="21.5" customHeight="1" x14ac:dyDescent="0.35">
      <c r="A1" s="37" t="s">
        <v>43</v>
      </c>
      <c r="B1" s="38"/>
      <c r="C1" s="38"/>
      <c r="D1" s="38"/>
      <c r="E1" s="38"/>
      <c r="F1" s="39"/>
    </row>
    <row r="2" spans="1:6" ht="17" x14ac:dyDescent="0.35">
      <c r="A2" s="40"/>
      <c r="B2" s="41"/>
      <c r="C2" s="41"/>
      <c r="D2" s="41"/>
      <c r="E2" s="41"/>
      <c r="F2" s="42"/>
    </row>
    <row r="3" spans="1:6" ht="17" x14ac:dyDescent="0.35">
      <c r="A3" s="43" t="s">
        <v>1</v>
      </c>
      <c r="B3" s="16" t="s">
        <v>2</v>
      </c>
      <c r="C3" s="15" t="s">
        <v>0</v>
      </c>
      <c r="D3" s="15" t="s">
        <v>3</v>
      </c>
      <c r="E3" s="15" t="s">
        <v>4</v>
      </c>
      <c r="F3" s="44" t="s">
        <v>5</v>
      </c>
    </row>
    <row r="4" spans="1:6" ht="20" customHeight="1" x14ac:dyDescent="0.4">
      <c r="A4" s="45">
        <v>1</v>
      </c>
      <c r="B4" s="23" t="s">
        <v>12</v>
      </c>
      <c r="C4" s="24"/>
      <c r="D4" s="24"/>
      <c r="E4" s="24"/>
      <c r="F4" s="46"/>
    </row>
    <row r="5" spans="1:6" s="4" customFormat="1" ht="36" customHeight="1" x14ac:dyDescent="0.4">
      <c r="A5" s="47">
        <v>1.01</v>
      </c>
      <c r="B5" s="1" t="s">
        <v>11</v>
      </c>
      <c r="C5" s="3" t="s">
        <v>6</v>
      </c>
      <c r="D5" s="3">
        <v>1</v>
      </c>
      <c r="E5" s="3"/>
      <c r="F5" s="48">
        <f>D5*E5</f>
        <v>0</v>
      </c>
    </row>
    <row r="6" spans="1:6" s="4" customFormat="1" ht="32.5" customHeight="1" x14ac:dyDescent="0.4">
      <c r="A6" s="47">
        <v>1.02</v>
      </c>
      <c r="B6" s="1" t="s">
        <v>21</v>
      </c>
      <c r="C6" s="3" t="s">
        <v>8</v>
      </c>
      <c r="D6" s="3">
        <v>0.68</v>
      </c>
      <c r="E6" s="3"/>
      <c r="F6" s="48">
        <f>D6*E6</f>
        <v>0</v>
      </c>
    </row>
    <row r="7" spans="1:6" s="4" customFormat="1" ht="67" customHeight="1" x14ac:dyDescent="0.4">
      <c r="A7" s="47">
        <v>1.03</v>
      </c>
      <c r="B7" s="2" t="s">
        <v>26</v>
      </c>
      <c r="C7" s="3" t="s">
        <v>20</v>
      </c>
      <c r="D7" s="3">
        <v>2.04</v>
      </c>
      <c r="E7" s="3"/>
      <c r="F7" s="48">
        <f t="shared" ref="F7:F21" si="0">D7*E7</f>
        <v>0</v>
      </c>
    </row>
    <row r="8" spans="1:6" s="4" customFormat="1" ht="55" customHeight="1" x14ac:dyDescent="0.4">
      <c r="A8" s="47">
        <v>1.04</v>
      </c>
      <c r="B8" s="2" t="s">
        <v>27</v>
      </c>
      <c r="C8" s="3" t="s">
        <v>8</v>
      </c>
      <c r="D8" s="3">
        <v>0.5</v>
      </c>
      <c r="E8" s="3"/>
      <c r="F8" s="48">
        <f t="shared" si="0"/>
        <v>0</v>
      </c>
    </row>
    <row r="9" spans="1:6" s="4" customFormat="1" ht="53.5" customHeight="1" x14ac:dyDescent="0.4">
      <c r="A9" s="47">
        <v>1.05</v>
      </c>
      <c r="B9" s="2" t="s">
        <v>28</v>
      </c>
      <c r="C9" s="3" t="s">
        <v>8</v>
      </c>
      <c r="D9" s="3">
        <v>0.5</v>
      </c>
      <c r="E9" s="3"/>
      <c r="F9" s="48">
        <f t="shared" si="0"/>
        <v>0</v>
      </c>
    </row>
    <row r="10" spans="1:6" s="4" customFormat="1" ht="39" customHeight="1" x14ac:dyDescent="0.4">
      <c r="A10" s="47">
        <v>1.06</v>
      </c>
      <c r="B10" s="2" t="s">
        <v>22</v>
      </c>
      <c r="C10" s="3" t="s">
        <v>13</v>
      </c>
      <c r="D10" s="3">
        <v>34</v>
      </c>
      <c r="E10" s="3"/>
      <c r="F10" s="48">
        <f t="shared" si="0"/>
        <v>0</v>
      </c>
    </row>
    <row r="11" spans="1:6" s="4" customFormat="1" ht="40" customHeight="1" x14ac:dyDescent="0.4">
      <c r="A11" s="47">
        <v>1.07</v>
      </c>
      <c r="B11" s="2" t="s">
        <v>29</v>
      </c>
      <c r="C11" s="3" t="s">
        <v>14</v>
      </c>
      <c r="D11" s="3">
        <v>6</v>
      </c>
      <c r="E11" s="3"/>
      <c r="F11" s="48">
        <f t="shared" si="0"/>
        <v>0</v>
      </c>
    </row>
    <row r="12" spans="1:6" s="10" customFormat="1" ht="17" x14ac:dyDescent="0.4">
      <c r="A12" s="49"/>
      <c r="B12" s="18" t="s">
        <v>7</v>
      </c>
      <c r="C12" s="27">
        <f>SUM(F5:F11)</f>
        <v>0</v>
      </c>
      <c r="D12" s="27"/>
      <c r="E12" s="27"/>
      <c r="F12" s="50"/>
    </row>
    <row r="13" spans="1:6" s="10" customFormat="1" ht="20.5" customHeight="1" x14ac:dyDescent="0.4">
      <c r="A13" s="51">
        <v>2</v>
      </c>
      <c r="B13" s="32" t="s">
        <v>15</v>
      </c>
      <c r="C13" s="33"/>
      <c r="D13" s="33"/>
      <c r="E13" s="33"/>
      <c r="F13" s="52"/>
    </row>
    <row r="14" spans="1:6" s="4" customFormat="1" ht="47" customHeight="1" x14ac:dyDescent="0.4">
      <c r="A14" s="47">
        <v>2.0099999999999998</v>
      </c>
      <c r="B14" s="2" t="s">
        <v>30</v>
      </c>
      <c r="C14" s="3" t="s">
        <v>20</v>
      </c>
      <c r="D14" s="3">
        <v>17</v>
      </c>
      <c r="E14" s="3"/>
      <c r="F14" s="48">
        <f t="shared" si="0"/>
        <v>0</v>
      </c>
    </row>
    <row r="15" spans="1:6" s="4" customFormat="1" ht="33.5" customHeight="1" x14ac:dyDescent="0.4">
      <c r="A15" s="47">
        <v>2.02</v>
      </c>
      <c r="B15" s="2" t="s">
        <v>31</v>
      </c>
      <c r="C15" s="3" t="s">
        <v>20</v>
      </c>
      <c r="D15" s="3">
        <v>17</v>
      </c>
      <c r="E15" s="3"/>
      <c r="F15" s="48">
        <f t="shared" si="0"/>
        <v>0</v>
      </c>
    </row>
    <row r="16" spans="1:6" s="4" customFormat="1" ht="49.5" customHeight="1" x14ac:dyDescent="0.4">
      <c r="A16" s="47">
        <v>2.0299999999999998</v>
      </c>
      <c r="B16" s="2" t="s">
        <v>32</v>
      </c>
      <c r="C16" s="3" t="s">
        <v>16</v>
      </c>
      <c r="D16" s="3">
        <v>1.3</v>
      </c>
      <c r="E16" s="3"/>
      <c r="F16" s="48">
        <f t="shared" si="0"/>
        <v>0</v>
      </c>
    </row>
    <row r="17" spans="1:6" s="4" customFormat="1" ht="35" customHeight="1" x14ac:dyDescent="0.4">
      <c r="A17" s="47">
        <v>2.04</v>
      </c>
      <c r="B17" s="2" t="s">
        <v>23</v>
      </c>
      <c r="C17" s="3" t="s">
        <v>13</v>
      </c>
      <c r="D17" s="3">
        <v>17</v>
      </c>
      <c r="E17" s="3"/>
      <c r="F17" s="48">
        <f t="shared" si="0"/>
        <v>0</v>
      </c>
    </row>
    <row r="18" spans="1:6" s="4" customFormat="1" ht="32.5" customHeight="1" x14ac:dyDescent="0.4">
      <c r="A18" s="47">
        <v>2.0499999999999998</v>
      </c>
      <c r="B18" s="2" t="s">
        <v>24</v>
      </c>
      <c r="C18" s="3" t="s">
        <v>13</v>
      </c>
      <c r="D18" s="3">
        <v>40</v>
      </c>
      <c r="E18" s="3"/>
      <c r="F18" s="48">
        <f t="shared" si="0"/>
        <v>0</v>
      </c>
    </row>
    <row r="19" spans="1:6" s="4" customFormat="1" ht="46" customHeight="1" x14ac:dyDescent="0.4">
      <c r="A19" s="53">
        <v>2.06</v>
      </c>
      <c r="B19" s="2" t="s">
        <v>33</v>
      </c>
      <c r="C19" s="3" t="s">
        <v>16</v>
      </c>
      <c r="D19" s="3">
        <v>1</v>
      </c>
      <c r="E19" s="3"/>
      <c r="F19" s="48">
        <f t="shared" si="0"/>
        <v>0</v>
      </c>
    </row>
    <row r="20" spans="1:6" s="4" customFormat="1" ht="63.5" customHeight="1" x14ac:dyDescent="0.4">
      <c r="A20" s="53">
        <v>2.0699999999999998</v>
      </c>
      <c r="B20" s="2" t="s">
        <v>34</v>
      </c>
      <c r="C20" s="3" t="s">
        <v>16</v>
      </c>
      <c r="D20" s="3">
        <v>1</v>
      </c>
      <c r="E20" s="3"/>
      <c r="F20" s="48">
        <f t="shared" si="0"/>
        <v>0</v>
      </c>
    </row>
    <row r="21" spans="1:6" s="5" customFormat="1" ht="68" customHeight="1" x14ac:dyDescent="0.35">
      <c r="A21" s="53">
        <v>2.08</v>
      </c>
      <c r="B21" s="1" t="s">
        <v>35</v>
      </c>
      <c r="C21" s="3" t="s">
        <v>6</v>
      </c>
      <c r="D21" s="3">
        <v>1</v>
      </c>
      <c r="E21" s="3"/>
      <c r="F21" s="48">
        <f t="shared" si="0"/>
        <v>0</v>
      </c>
    </row>
    <row r="22" spans="1:6" s="11" customFormat="1" ht="17" x14ac:dyDescent="0.35">
      <c r="A22" s="54"/>
      <c r="B22" s="17" t="s">
        <v>25</v>
      </c>
      <c r="C22" s="27">
        <f>SUM(F14:F21)</f>
        <v>0</v>
      </c>
      <c r="D22" s="27"/>
      <c r="E22" s="27"/>
      <c r="F22" s="50"/>
    </row>
    <row r="23" spans="1:6" s="10" customFormat="1" ht="17" x14ac:dyDescent="0.4">
      <c r="A23" s="51">
        <v>3</v>
      </c>
      <c r="B23" s="25" t="s">
        <v>17</v>
      </c>
      <c r="C23" s="26"/>
      <c r="D23" s="26"/>
      <c r="E23" s="26"/>
      <c r="F23" s="55"/>
    </row>
    <row r="24" spans="1:6" s="4" customFormat="1" ht="33" customHeight="1" x14ac:dyDescent="0.4">
      <c r="A24" s="47">
        <v>3.01</v>
      </c>
      <c r="B24" s="1" t="s">
        <v>39</v>
      </c>
      <c r="C24" s="3" t="s">
        <v>6</v>
      </c>
      <c r="D24" s="3">
        <v>1</v>
      </c>
      <c r="E24" s="3"/>
      <c r="F24" s="48">
        <f>D24*E24</f>
        <v>0</v>
      </c>
    </row>
    <row r="25" spans="1:6" s="10" customFormat="1" ht="17" x14ac:dyDescent="0.4">
      <c r="A25" s="49"/>
      <c r="B25" s="17" t="s">
        <v>9</v>
      </c>
      <c r="C25" s="27">
        <f>F24</f>
        <v>0</v>
      </c>
      <c r="D25" s="27"/>
      <c r="E25" s="27"/>
      <c r="F25" s="50"/>
    </row>
    <row r="26" spans="1:6" s="10" customFormat="1" ht="17" x14ac:dyDescent="0.4">
      <c r="A26" s="56">
        <v>4</v>
      </c>
      <c r="B26" s="28" t="s">
        <v>18</v>
      </c>
      <c r="C26" s="28"/>
      <c r="D26" s="28"/>
      <c r="E26" s="28"/>
      <c r="F26" s="57"/>
    </row>
    <row r="27" spans="1:6" s="4" customFormat="1" ht="64" x14ac:dyDescent="0.4">
      <c r="A27" s="58">
        <v>4.01</v>
      </c>
      <c r="B27" s="6" t="s">
        <v>19</v>
      </c>
      <c r="C27" s="3" t="s">
        <v>20</v>
      </c>
      <c r="D27" s="7">
        <v>48</v>
      </c>
      <c r="E27" s="3"/>
      <c r="F27" s="59">
        <f>E27*D27</f>
        <v>0</v>
      </c>
    </row>
    <row r="28" spans="1:6" s="4" customFormat="1" ht="32" x14ac:dyDescent="0.4">
      <c r="A28" s="58">
        <v>4.0199999999999996</v>
      </c>
      <c r="B28" s="8" t="s">
        <v>40</v>
      </c>
      <c r="C28" s="9" t="s">
        <v>8</v>
      </c>
      <c r="D28" s="3">
        <v>2</v>
      </c>
      <c r="E28" s="3"/>
      <c r="F28" s="59">
        <f>E28*D28</f>
        <v>0</v>
      </c>
    </row>
    <row r="29" spans="1:6" s="10" customFormat="1" ht="17" x14ac:dyDescent="0.4">
      <c r="A29" s="60" t="s">
        <v>10</v>
      </c>
      <c r="B29" s="34"/>
      <c r="C29" s="35">
        <f>SUM(F27:F28)</f>
        <v>0</v>
      </c>
      <c r="D29" s="36"/>
      <c r="E29" s="36"/>
      <c r="F29" s="61"/>
    </row>
    <row r="30" spans="1:6" s="10" customFormat="1" ht="17" x14ac:dyDescent="0.4">
      <c r="A30" s="62" t="s">
        <v>41</v>
      </c>
      <c r="B30" s="31"/>
      <c r="C30" s="29">
        <f>C29+C25+C22+C12</f>
        <v>0</v>
      </c>
      <c r="D30" s="30"/>
      <c r="E30" s="30"/>
      <c r="F30" s="63"/>
    </row>
    <row r="31" spans="1:6" x14ac:dyDescent="0.35">
      <c r="A31" s="64"/>
      <c r="B31" s="65"/>
      <c r="C31" s="65"/>
      <c r="D31" s="65"/>
      <c r="E31" s="65"/>
      <c r="F31" s="66"/>
    </row>
    <row r="32" spans="1:6" x14ac:dyDescent="0.35">
      <c r="A32" s="64"/>
      <c r="B32" s="65"/>
      <c r="C32" s="65"/>
      <c r="D32" s="65"/>
      <c r="E32" s="65"/>
      <c r="F32" s="66"/>
    </row>
    <row r="33" spans="1:6" ht="46" customHeight="1" x14ac:dyDescent="0.4">
      <c r="A33" s="67"/>
      <c r="B33" s="21" t="str">
        <f>A1</f>
        <v>BOQ for Construction of Incinerator at Luparate PHCC , Yei CES</v>
      </c>
      <c r="C33" s="21"/>
      <c r="D33" s="21"/>
      <c r="E33" s="65"/>
      <c r="F33" s="66"/>
    </row>
    <row r="34" spans="1:6" s="12" customFormat="1" ht="17" x14ac:dyDescent="0.4">
      <c r="A34" s="68" t="s">
        <v>36</v>
      </c>
      <c r="B34" s="13" t="s">
        <v>37</v>
      </c>
      <c r="C34" s="22" t="s">
        <v>38</v>
      </c>
      <c r="D34" s="22"/>
      <c r="E34" s="69"/>
      <c r="F34" s="70"/>
    </row>
    <row r="35" spans="1:6" s="12" customFormat="1" ht="17" x14ac:dyDescent="0.4">
      <c r="A35" s="71">
        <v>1</v>
      </c>
      <c r="B35" s="14" t="str">
        <f>B12</f>
        <v>Sub-Total 1</v>
      </c>
      <c r="C35" s="19">
        <f>C12</f>
        <v>0</v>
      </c>
      <c r="D35" s="19"/>
      <c r="E35" s="69"/>
      <c r="F35" s="70"/>
    </row>
    <row r="36" spans="1:6" s="12" customFormat="1" ht="17" x14ac:dyDescent="0.4">
      <c r="A36" s="71">
        <v>2</v>
      </c>
      <c r="B36" s="14" t="str">
        <f>B22</f>
        <v>Sub-Total 2</v>
      </c>
      <c r="C36" s="19">
        <f>C22</f>
        <v>0</v>
      </c>
      <c r="D36" s="19"/>
      <c r="E36" s="69"/>
      <c r="F36" s="70"/>
    </row>
    <row r="37" spans="1:6" s="12" customFormat="1" ht="17" x14ac:dyDescent="0.4">
      <c r="A37" s="71">
        <v>3</v>
      </c>
      <c r="B37" s="14" t="str">
        <f>B25</f>
        <v>Sub-Total 3</v>
      </c>
      <c r="C37" s="19">
        <f>C25</f>
        <v>0</v>
      </c>
      <c r="D37" s="19"/>
      <c r="E37" s="69"/>
      <c r="F37" s="70"/>
    </row>
    <row r="38" spans="1:6" s="12" customFormat="1" ht="17" x14ac:dyDescent="0.4">
      <c r="A38" s="71">
        <v>4</v>
      </c>
      <c r="B38" s="14" t="str">
        <f>A29</f>
        <v>Sub-Total 4</v>
      </c>
      <c r="C38" s="20">
        <f>C29</f>
        <v>0</v>
      </c>
      <c r="D38" s="19"/>
      <c r="E38" s="69"/>
      <c r="F38" s="70"/>
    </row>
    <row r="39" spans="1:6" ht="17.5" thickBot="1" x14ac:dyDescent="0.45">
      <c r="A39" s="72"/>
      <c r="B39" s="73" t="str">
        <f>A30</f>
        <v xml:space="preserve">Grand Total  For one Incinerator </v>
      </c>
      <c r="C39" s="74">
        <f>C30</f>
        <v>0</v>
      </c>
      <c r="D39" s="75"/>
      <c r="E39" s="76"/>
      <c r="F39" s="77"/>
    </row>
  </sheetData>
  <mergeCells count="19">
    <mergeCell ref="C39:D39"/>
    <mergeCell ref="B33:D33"/>
    <mergeCell ref="C34:D34"/>
    <mergeCell ref="C35:D35"/>
    <mergeCell ref="C36:D36"/>
    <mergeCell ref="C37:D37"/>
    <mergeCell ref="C38:D38"/>
    <mergeCell ref="C25:F25"/>
    <mergeCell ref="B26:F26"/>
    <mergeCell ref="A29:B29"/>
    <mergeCell ref="C29:F29"/>
    <mergeCell ref="A30:B30"/>
    <mergeCell ref="C30:F30"/>
    <mergeCell ref="A1:F1"/>
    <mergeCell ref="B4:F4"/>
    <mergeCell ref="C12:F12"/>
    <mergeCell ref="B13:F13"/>
    <mergeCell ref="C22:F22"/>
    <mergeCell ref="B23:F23"/>
  </mergeCells>
  <pageMargins left="0.3493923611111111" right="0.25318287037037035" top="0.24811921296296297" bottom="0.20254629629629631" header="0.3" footer="0.3"/>
  <pageSetup scale="7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ddb8d19-433f-4faa-8a1a-9dc15e3f0b7d" xsi:nil="true"/>
    <lcf76f155ced4ddcb4097134ff3c332f xmlns="62c73090-0618-4bb0-96f1-470d28c7d1a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82BDD5A520902E488F823001B4A7BFB0" ma:contentTypeVersion="8" ma:contentTypeDescription="Ein neues Dokument erstellen." ma:contentTypeScope="" ma:versionID="bf34c13fb1f747ed36300bb99b7bf9e9">
  <xsd:schema xmlns:xsd="http://www.w3.org/2001/XMLSchema" xmlns:xs="http://www.w3.org/2001/XMLSchema" xmlns:p="http://schemas.microsoft.com/office/2006/metadata/properties" xmlns:ns2="9a8e476e-cce2-4e66-b09c-152a65af0e70" xmlns:ns3="62c73090-0618-4bb0-96f1-470d28c7d1a3" xmlns:ns4="8ddb8d19-433f-4faa-8a1a-9dc15e3f0b7d" targetNamespace="http://schemas.microsoft.com/office/2006/metadata/properties" ma:root="true" ma:fieldsID="35de463335a21a663f25e3ed783d940f" ns2:_="" ns3:_="" ns4:_="">
    <xsd:import namespace="9a8e476e-cce2-4e66-b09c-152a65af0e70"/>
    <xsd:import namespace="62c73090-0618-4bb0-96f1-470d28c7d1a3"/>
    <xsd:import namespace="8ddb8d19-433f-4faa-8a1a-9dc15e3f0b7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3:lcf76f155ced4ddcb4097134ff3c332f" minOccurs="0"/>
                <xsd:element ref="ns4:TaxCatchAll" minOccurs="0"/>
                <xsd:element ref="ns3:MediaServiceObjectDetectorVersions" minOccurs="0"/>
                <xsd:element ref="ns4:SharedWithUsers" minOccurs="0"/>
                <xsd:element ref="ns4:SharedWithDetail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8e476e-cce2-4e66-b09c-152a65af0e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2c73090-0618-4bb0-96f1-470d28c7d1a3" elementFormDefault="qualified">
    <xsd:import namespace="http://schemas.microsoft.com/office/2006/documentManagement/types"/>
    <xsd:import namespace="http://schemas.microsoft.com/office/infopath/2007/PartnerControls"/>
    <xsd:element name="lcf76f155ced4ddcb4097134ff3c332f" ma:index="20" nillable="true" ma:taxonomy="true" ma:internalName="lcf76f155ced4ddcb4097134ff3c332f" ma:taxonomyFieldName="MediaServiceImageTags" ma:displayName="Bildmarkierungen" ma:readOnly="false" ma:fieldId="{5cf76f15-5ced-4ddc-b409-7134ff3c332f}" ma:taxonomyMulti="true" ma:sspId="d175d4c7-dc8b-40ac-89bb-2a5077c9071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ddb8d19-433f-4faa-8a1a-9dc15e3f0b7d"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4442df06-a5d1-436c-a5d2-d416a8accb32}" ma:internalName="TaxCatchAll" ma:showField="CatchAllData" ma:web="8ddb8d19-433f-4faa-8a1a-9dc15e3f0b7d">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37D6D4-E210-4FD8-97C3-88AC03CC7B5B}">
  <ds:schemaRefs>
    <ds:schemaRef ds:uri="http://schemas.microsoft.com/office/2006/metadata/properties"/>
    <ds:schemaRef ds:uri="http://schemas.microsoft.com/office/infopath/2007/PartnerControls"/>
    <ds:schemaRef ds:uri="8ddb8d19-433f-4faa-8a1a-9dc15e3f0b7d"/>
    <ds:schemaRef ds:uri="62c73090-0618-4bb0-96f1-470d28c7d1a3"/>
  </ds:schemaRefs>
</ds:datastoreItem>
</file>

<file path=customXml/itemProps2.xml><?xml version="1.0" encoding="utf-8"?>
<ds:datastoreItem xmlns:ds="http://schemas.openxmlformats.org/officeDocument/2006/customXml" ds:itemID="{9857069B-02ED-45B0-963D-2DFB3FCF70DF}">
  <ds:schemaRefs>
    <ds:schemaRef ds:uri="http://schemas.microsoft.com/sharepoint/v3/contenttype/forms"/>
  </ds:schemaRefs>
</ds:datastoreItem>
</file>

<file path=customXml/itemProps3.xml><?xml version="1.0" encoding="utf-8"?>
<ds:datastoreItem xmlns:ds="http://schemas.openxmlformats.org/officeDocument/2006/customXml" ds:itemID="{BF068952-61BF-4629-84BD-CD623AD40D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8e476e-cce2-4e66-b09c-152a65af0e70"/>
    <ds:schemaRef ds:uri="62c73090-0618-4bb0-96f1-470d28c7d1a3"/>
    <ds:schemaRef ds:uri="8ddb8d19-433f-4faa-8a1a-9dc15e3f0b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88d1500-66e7-4efc-a90c-56f7d6cfa072}" enabled="1" method="Standard" siteId="{7a0df6a5-35c9-4bdc-ae48-9c981a4d5559}"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Boq Rwonyi PHCU</vt:lpstr>
      <vt:lpstr>Boq Luparate PHCC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Opeli, Olga Stella</dc:creator>
  <cp:lastModifiedBy>Mogga, Emmanuel</cp:lastModifiedBy>
  <dcterms:created xsi:type="dcterms:W3CDTF">2025-10-27T13:40:10Z</dcterms:created>
  <dcterms:modified xsi:type="dcterms:W3CDTF">2026-03-23T07:55:33Z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0x01010082BDD5A520902E488F823001B4A7BFB0</vt:lpwstr>
  </property>
  <property fmtid="{D5CDD505-2E9C-101B-9397-08002B2CF9AE}" pid="3" name="MediaServiceImageTags">
    <vt:lpwstr/>
  </property>
</Properties>
</file>