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Nermin's documents\Malteser South Sudan\Procurement\ITB\ITT 2021\PRF-WAU-2021-0015 drilling Borehole in Bussere\"/>
    </mc:Choice>
  </mc:AlternateContent>
  <xr:revisionPtr revIDLastSave="0" documentId="13_ncr:1_{FF65DD57-BA56-4C31-9469-B90C30F84A0C}" xr6:coauthVersionLast="46" xr6:coauthVersionMax="46" xr10:uidLastSave="{00000000-0000-0000-0000-000000000000}"/>
  <bookViews>
    <workbookView xWindow="-120" yWindow="-120" windowWidth="20730" windowHeight="11160" xr2:uid="{00000000-000D-0000-FFFF-FFFF00000000}"/>
  </bookViews>
  <sheets>
    <sheet name="BoQ" sheetId="1" r:id="rId1"/>
    <sheet name="timeline" sheetId="2" r:id="rId2"/>
    <sheet name="personnel" sheetId="3" r:id="rId3"/>
    <sheet name="equipment" sheetId="4" r:id="rId4"/>
    <sheet name="experience" sheetId="5" r:id="rId5"/>
  </sheets>
  <definedNames>
    <definedName name="_xlnm.Print_Titles" localSheetId="0">BoQ!$5:$5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D14" i="1"/>
  <c r="D11" i="1"/>
  <c r="D34" i="1" l="1"/>
  <c r="D33" i="1"/>
  <c r="D32" i="1"/>
  <c r="D31" i="1"/>
  <c r="D27" i="1"/>
  <c r="D28" i="1" s="1"/>
  <c r="D24" i="1"/>
  <c r="D23" i="1"/>
  <c r="D20" i="1"/>
  <c r="D17" i="1"/>
  <c r="D16" i="1"/>
  <c r="D15" i="1"/>
  <c r="D12" i="1"/>
</calcChain>
</file>

<file path=xl/sharedStrings.xml><?xml version="1.0" encoding="utf-8"?>
<sst xmlns="http://schemas.openxmlformats.org/spreadsheetml/2006/main" count="96" uniqueCount="86">
  <si>
    <t>S/N</t>
  </si>
  <si>
    <t>Qty</t>
  </si>
  <si>
    <t>1. Preliminary and general</t>
  </si>
  <si>
    <t>Mobilization of personnel, equipment and materials</t>
  </si>
  <si>
    <t>Unit</t>
  </si>
  <si>
    <t>lumpsum</t>
  </si>
  <si>
    <t>Subtotal 1. Preliminary and general</t>
  </si>
  <si>
    <t>Sampling and storage of drill cuttings at 2m intervals or as instructed by Engineer</t>
  </si>
  <si>
    <t>lumpsum per BH</t>
  </si>
  <si>
    <t xml:space="preserve">Well developed during a minimum of 6 hours until a stabilized satisfactory yield is reached and the turbidity is less than 5 NTU clear water according to technical specifications </t>
  </si>
  <si>
    <t>Subtotal 2. Borehole construction</t>
  </si>
  <si>
    <t>3. Test pumping</t>
  </si>
  <si>
    <t>Subtotal 3. Test pumping</t>
  </si>
  <si>
    <t>4. Water quality analysis</t>
  </si>
  <si>
    <t xml:space="preserve">Water sampling, physical test, bacteriological and chemical test analysis, Original copies of results of the  Water quality testing, showing date of sampling and date of analysis  must be availed by contractor prior to payment for drilled borehole. The analysis to be checked against GOSS and WHO standards, and levels to be permissible before further construction. </t>
  </si>
  <si>
    <t>Subtotal 4. Water quality analysis</t>
  </si>
  <si>
    <t>5. Hand pump installation</t>
  </si>
  <si>
    <t>set</t>
  </si>
  <si>
    <t>Subtotal 5. Hand pump installation</t>
  </si>
  <si>
    <t>6. Head work</t>
  </si>
  <si>
    <t>Subtotal 6. Head work</t>
  </si>
  <si>
    <t>TOTAL</t>
  </si>
  <si>
    <t>pc</t>
  </si>
  <si>
    <t>sites</t>
  </si>
  <si>
    <t>completion reports</t>
  </si>
  <si>
    <t>Cleaning the working site and removing all of the unnecessary items</t>
  </si>
  <si>
    <t># pipes</t>
  </si>
  <si>
    <t xml:space="preserve"># pipes </t>
  </si>
  <si>
    <t>m3</t>
  </si>
  <si>
    <t>hrs</t>
  </si>
  <si>
    <t>Description of activity</t>
  </si>
  <si>
    <t>Duration in weeks</t>
  </si>
  <si>
    <t>CW 14</t>
  </si>
  <si>
    <t>CW 15</t>
  </si>
  <si>
    <t>CW 16</t>
  </si>
  <si>
    <t>CW 17</t>
  </si>
  <si>
    <t>Starting date:</t>
  </si>
  <si>
    <t>Date of completion:</t>
  </si>
  <si>
    <t>Contract duration (calendar days):</t>
  </si>
  <si>
    <t>Name</t>
  </si>
  <si>
    <t>Contact information</t>
  </si>
  <si>
    <t>position in the company/ project</t>
  </si>
  <si>
    <t>personnel details (Qualification and Experience)</t>
  </si>
  <si>
    <t>Remarks (owned or to be hired)</t>
  </si>
  <si>
    <t>Equipment</t>
  </si>
  <si>
    <t xml:space="preserve">S/n  </t>
  </si>
  <si>
    <t>Project name</t>
  </si>
  <si>
    <t>Description</t>
  </si>
  <si>
    <t>Unit price USD</t>
  </si>
  <si>
    <t>Amount USD</t>
  </si>
  <si>
    <t>Supply and installation of pedestral, water tank, pump head assembly and cylinder</t>
  </si>
  <si>
    <t>2. Borehole construction</t>
  </si>
  <si>
    <t>Financial magnitute</t>
  </si>
  <si>
    <t>Site</t>
  </si>
  <si>
    <t>Type of work performed</t>
  </si>
  <si>
    <t>Year of completion</t>
  </si>
  <si>
    <t>Contactable persons that funded project 
(include email and phone contact)</t>
  </si>
  <si>
    <t>Make, brand and age</t>
  </si>
  <si>
    <t>Condition 
(new, good, poor)</t>
  </si>
  <si>
    <t xml:space="preserve">Geo physical survey 
Perform VES ground water survey and determine most potential and appropriate location for high yield borehole. The survey must be conducted by an experienced Hydrogeologist consultant /expert. Including preparation and submission of hydrogeological report </t>
  </si>
  <si>
    <t>Note: all drilling equipment shall have the capacity to construct 178mm and 229 mm resp. 7" and 9"  diameter lined boreholes including gravel packs to depths of up to 100m.</t>
  </si>
  <si>
    <t>Supply and installation of gravel pack with uniform grading between 2.5 and 4.0 mm diameter from clean river gravel (5m3 per BH)</t>
  </si>
  <si>
    <t xml:space="preserve">Excavation and construction of soak away pit (2m deep) filled up with stones </t>
  </si>
  <si>
    <t xml:space="preserve">Reinforced Concrete construction of apron (diameter 2m, raised 30cm to allow proper drainage) and installation of the hand pump pedestal &amp; third plate, to cover the borehole. Construction of a drainage channel (6m long). Keep moist for at least 72 hours. </t>
  </si>
  <si>
    <t>List of technical personnel</t>
  </si>
  <si>
    <t>List of equipment</t>
  </si>
  <si>
    <t>Projects undertaken</t>
  </si>
  <si>
    <t>Proposed Bill of Quantity for Borehole drilling</t>
  </si>
  <si>
    <t>CW 18</t>
  </si>
  <si>
    <t xml:space="preserve">m of drilling </t>
  </si>
  <si>
    <t>Supply and installation of UPVC screens (5"ND ) 3M long x 170mm (5") external diameter with a minimum thickness of 3mm (average of 12m per BH)</t>
  </si>
  <si>
    <t>CW 8</t>
  </si>
  <si>
    <t>CW 9</t>
  </si>
  <si>
    <t>CW 10</t>
  </si>
  <si>
    <t>CW 11</t>
  </si>
  <si>
    <t>CW 12</t>
  </si>
  <si>
    <t>CW 13</t>
  </si>
  <si>
    <t xml:space="preserve">Proposed work plan for drilling of 4 boreholes in Bussere Payam </t>
  </si>
  <si>
    <t xml:space="preserve">Perform a minimum of 6 hours constant rate test and recovery data are to be reported on standard borehole log. At least a yield of 5,000 ltrs/h is realized as per installation </t>
  </si>
  <si>
    <t xml:space="preserve">Clean and disinfect the borehole with chlorine solution of 50mg free clorine per liter with all required related activities. </t>
  </si>
  <si>
    <t>Supply and installation of India Mark II raiser pipes with sockets and connecting rodes (according to water level and pump test; average of 6 pipes)</t>
  </si>
  <si>
    <t>Drilling to a maximal depth of 90m 
Note: depth depending on geo physical survey (most boreholes in the area are 40m deep and the water intake is above 20m depth)</t>
  </si>
  <si>
    <t>Supply and installation of UPVC casings (5"ND) 3M long x 170mm (5") external diameter with a minimum thickness of 3mm including end cap (average of 40m minus the length of the screen)</t>
  </si>
  <si>
    <t>Supply and installation of cement grouting of 1m diameter and  4m depth below the ground level, with all required activities, around the casing to act as sanitary seal (1m3 per BH)</t>
  </si>
  <si>
    <r>
      <t xml:space="preserve">The quantities stated against each item of the Bill of Quantities (BOQ) are the estimated quantities and are therefore provisional. The contractor shall be paid for </t>
    </r>
    <r>
      <rPr>
        <b/>
        <sz val="12"/>
        <color theme="1"/>
        <rFont val="Times New Roman"/>
        <family val="1"/>
      </rPr>
      <t>actual quantities used</t>
    </r>
    <r>
      <rPr>
        <sz val="12"/>
        <color theme="1"/>
        <rFont val="Times New Roman"/>
        <family val="1"/>
      </rPr>
      <t>.</t>
    </r>
  </si>
  <si>
    <r>
      <rPr>
        <b/>
        <sz val="12"/>
        <color theme="1"/>
        <rFont val="Times New Roman"/>
        <family val="1"/>
      </rPr>
      <t>Note:</t>
    </r>
    <r>
      <rPr>
        <sz val="12"/>
        <color theme="1"/>
        <rFont val="Times New Roman"/>
        <family val="1"/>
      </rPr>
      <t xml:space="preserve"> Grand total should include all costs associated with the drilling works including but not limited to company overhead, labor, materials, transport and 10% withholding tax on services. Contractors are advised to familiarize themselves with the site location in order that they may know the cost of transport.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</si>
</sst>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2"/>
      <color theme="1"/>
      <name val="Calibri"/>
      <family val="2"/>
      <scheme val="minor"/>
    </font>
    <font>
      <b/>
      <u/>
      <sz val="14"/>
      <color theme="1"/>
      <name val="Calibri"/>
      <family val="2"/>
      <scheme val="minor"/>
    </font>
    <font>
      <sz val="8"/>
      <name val="Calibri"/>
      <family val="2"/>
      <scheme val="minor"/>
    </font>
    <font>
      <sz val="12"/>
      <color theme="1"/>
      <name val="Times New Roman"/>
      <family val="1"/>
    </font>
    <font>
      <b/>
      <u/>
      <sz val="12"/>
      <color theme="1"/>
      <name val="Times New Roman"/>
      <family val="1"/>
    </font>
    <font>
      <b/>
      <sz val="12"/>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8">
    <xf numFmtId="0" fontId="0" fillId="0" borderId="0" xfId="0"/>
    <xf numFmtId="0" fontId="0" fillId="0" borderId="1" xfId="0" applyBorder="1"/>
    <xf numFmtId="0" fontId="0" fillId="0" borderId="1" xfId="0" applyBorder="1" applyAlignment="1">
      <alignment wrapText="1"/>
    </xf>
    <xf numFmtId="0" fontId="0" fillId="0" borderId="3" xfId="0" applyBorder="1" applyAlignment="1">
      <alignment wrapText="1"/>
    </xf>
    <xf numFmtId="0" fontId="0" fillId="0" borderId="0" xfId="0" applyFill="1"/>
    <xf numFmtId="0" fontId="0" fillId="0" borderId="3" xfId="0" applyBorder="1"/>
    <xf numFmtId="0" fontId="0" fillId="0" borderId="2" xfId="0" applyBorder="1"/>
    <xf numFmtId="0" fontId="0" fillId="0" borderId="10" xfId="0" applyBorder="1"/>
    <xf numFmtId="0" fontId="3" fillId="0" borderId="0" xfId="0" applyFont="1"/>
    <xf numFmtId="0" fontId="2" fillId="0" borderId="0" xfId="0" applyFont="1" applyAlignment="1">
      <alignment vertical="center"/>
    </xf>
    <xf numFmtId="0" fontId="0" fillId="0" borderId="2" xfId="0" applyBorder="1" applyAlignment="1">
      <alignment vertical="center" wrapText="1"/>
    </xf>
    <xf numFmtId="0" fontId="0" fillId="0" borderId="0" xfId="0" applyAlignment="1">
      <alignment vertical="center"/>
    </xf>
    <xf numFmtId="0" fontId="0" fillId="0" borderId="0" xfId="0"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7" fontId="1" fillId="0" borderId="1" xfId="0" applyNumberFormat="1" applyFont="1" applyBorder="1" applyAlignment="1">
      <alignment horizontal="center"/>
    </xf>
    <xf numFmtId="17" fontId="1" fillId="0" borderId="7" xfId="0" applyNumberFormat="1" applyFont="1" applyBorder="1" applyAlignment="1">
      <alignment horizontal="center"/>
    </xf>
    <xf numFmtId="17" fontId="1" fillId="0" borderId="8" xfId="0" applyNumberFormat="1" applyFon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1" fillId="0" borderId="1"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5" fillId="0" borderId="2" xfId="0" applyFont="1" applyBorder="1" applyAlignment="1">
      <alignment vertical="center" wrapText="1"/>
    </xf>
    <xf numFmtId="0" fontId="6" fillId="0" borderId="0" xfId="0" applyFont="1"/>
    <xf numFmtId="0" fontId="5" fillId="0" borderId="0" xfId="0" applyFont="1" applyAlignment="1">
      <alignment horizontal="left" vertical="center" wrapText="1"/>
    </xf>
    <xf numFmtId="0" fontId="5" fillId="0" borderId="0" xfId="0" applyFont="1"/>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0" fontId="5" fillId="0" borderId="1" xfId="0" applyFont="1" applyBorder="1" applyAlignment="1">
      <alignment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0" borderId="11" xfId="0" applyFont="1" applyFill="1" applyBorder="1" applyAlignment="1">
      <alignment horizontal="left" vertical="center" wrapText="1"/>
    </xf>
    <xf numFmtId="0" fontId="5" fillId="0" borderId="1" xfId="0" applyFont="1" applyFill="1" applyBorder="1" applyAlignment="1">
      <alignment vertical="center" wrapText="1"/>
    </xf>
    <xf numFmtId="0" fontId="5" fillId="2" borderId="4" xfId="0" applyFont="1" applyFill="1" applyBorder="1" applyAlignment="1"/>
    <xf numFmtId="0" fontId="5" fillId="2" borderId="5" xfId="0" applyFont="1" applyFill="1" applyBorder="1" applyAlignment="1"/>
    <xf numFmtId="0" fontId="5" fillId="2" borderId="6" xfId="0" applyFont="1" applyFill="1" applyBorder="1" applyAlignment="1"/>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8" xfId="0" applyFont="1" applyFill="1" applyBorder="1" applyAlignment="1">
      <alignment vertical="center" wrapText="1"/>
    </xf>
    <xf numFmtId="0" fontId="5" fillId="4" borderId="9" xfId="0" applyFont="1" applyFill="1" applyBorder="1" applyAlignment="1">
      <alignment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topLeftCell="A34" workbookViewId="0">
      <selection activeCell="B44" sqref="B44"/>
    </sheetView>
  </sheetViews>
  <sheetFormatPr defaultRowHeight="15" x14ac:dyDescent="0.25"/>
  <cols>
    <col min="1" max="1" width="6" customWidth="1"/>
    <col min="2" max="2" width="43.7109375" customWidth="1"/>
    <col min="3" max="3" width="10.140625" customWidth="1"/>
    <col min="4" max="4" width="5.140625" customWidth="1"/>
    <col min="5" max="5" width="11.85546875" customWidth="1"/>
    <col min="6" max="6" width="11.5703125" customWidth="1"/>
  </cols>
  <sheetData>
    <row r="1" spans="1:6" s="8" customFormat="1" ht="18.75" x14ac:dyDescent="0.3">
      <c r="A1" s="27" t="s">
        <v>67</v>
      </c>
      <c r="B1" s="27"/>
      <c r="C1" s="27"/>
      <c r="D1" s="27"/>
      <c r="E1" s="27"/>
      <c r="F1" s="27"/>
    </row>
    <row r="2" spans="1:6" s="8" customFormat="1" ht="18.75" x14ac:dyDescent="0.3">
      <c r="A2" s="27"/>
      <c r="B2" s="27"/>
      <c r="C2" s="27"/>
      <c r="D2" s="27"/>
      <c r="E2" s="27"/>
      <c r="F2" s="27"/>
    </row>
    <row r="3" spans="1:6" s="8" customFormat="1" ht="44.25" customHeight="1" x14ac:dyDescent="0.3">
      <c r="A3" s="28" t="s">
        <v>84</v>
      </c>
      <c r="B3" s="28"/>
      <c r="C3" s="28"/>
      <c r="D3" s="28"/>
      <c r="E3" s="28"/>
      <c r="F3" s="28"/>
    </row>
    <row r="4" spans="1:6" ht="15.75" x14ac:dyDescent="0.25">
      <c r="A4" s="29"/>
      <c r="B4" s="29"/>
      <c r="C4" s="29"/>
      <c r="D4" s="29"/>
      <c r="E4" s="29"/>
      <c r="F4" s="29"/>
    </row>
    <row r="5" spans="1:6" s="9" customFormat="1" ht="24" customHeight="1" thickBot="1" x14ac:dyDescent="0.3">
      <c r="A5" s="26" t="s">
        <v>0</v>
      </c>
      <c r="B5" s="26" t="s">
        <v>47</v>
      </c>
      <c r="C5" s="26" t="s">
        <v>4</v>
      </c>
      <c r="D5" s="26" t="s">
        <v>1</v>
      </c>
      <c r="E5" s="26" t="s">
        <v>48</v>
      </c>
      <c r="F5" s="26" t="s">
        <v>49</v>
      </c>
    </row>
    <row r="6" spans="1:6" ht="15.75" x14ac:dyDescent="0.25">
      <c r="A6" s="30" t="s">
        <v>2</v>
      </c>
      <c r="B6" s="31"/>
      <c r="C6" s="31"/>
      <c r="D6" s="31"/>
      <c r="E6" s="31"/>
      <c r="F6" s="32"/>
    </row>
    <row r="7" spans="1:6" ht="15.75" x14ac:dyDescent="0.25">
      <c r="A7" s="46">
        <v>1.1000000000000001</v>
      </c>
      <c r="B7" s="33" t="s">
        <v>3</v>
      </c>
      <c r="C7" s="33" t="s">
        <v>5</v>
      </c>
      <c r="D7" s="33">
        <v>1</v>
      </c>
      <c r="E7" s="33"/>
      <c r="F7" s="33"/>
    </row>
    <row r="8" spans="1:6" ht="111" customHeight="1" x14ac:dyDescent="0.25">
      <c r="A8" s="46">
        <v>1.2</v>
      </c>
      <c r="B8" s="33" t="s">
        <v>59</v>
      </c>
      <c r="C8" s="33" t="s">
        <v>8</v>
      </c>
      <c r="D8" s="33">
        <v>4</v>
      </c>
      <c r="E8" s="33"/>
      <c r="F8" s="33"/>
    </row>
    <row r="9" spans="1:6" ht="16.5" thickBot="1" x14ac:dyDescent="0.3">
      <c r="A9" s="34" t="s">
        <v>6</v>
      </c>
      <c r="B9" s="35"/>
      <c r="C9" s="35"/>
      <c r="D9" s="35"/>
      <c r="E9" s="35"/>
      <c r="F9" s="36"/>
    </row>
    <row r="10" spans="1:6" ht="15.75" x14ac:dyDescent="0.25">
      <c r="A10" s="30" t="s">
        <v>51</v>
      </c>
      <c r="B10" s="31"/>
      <c r="C10" s="31"/>
      <c r="D10" s="31"/>
      <c r="E10" s="31"/>
      <c r="F10" s="32"/>
    </row>
    <row r="11" spans="1:6" ht="72" customHeight="1" x14ac:dyDescent="0.25">
      <c r="A11" s="47">
        <v>2.1</v>
      </c>
      <c r="B11" s="37" t="s">
        <v>81</v>
      </c>
      <c r="C11" s="38" t="s">
        <v>69</v>
      </c>
      <c r="D11" s="38">
        <f>D12*40</f>
        <v>160</v>
      </c>
      <c r="E11" s="38"/>
      <c r="F11" s="33"/>
    </row>
    <row r="12" spans="1:6" ht="31.5" x14ac:dyDescent="0.25">
      <c r="A12" s="46">
        <v>2.2000000000000002</v>
      </c>
      <c r="B12" s="33" t="s">
        <v>7</v>
      </c>
      <c r="C12" s="33" t="s">
        <v>8</v>
      </c>
      <c r="D12" s="38">
        <f>D8</f>
        <v>4</v>
      </c>
      <c r="E12" s="33"/>
      <c r="F12" s="33"/>
    </row>
    <row r="13" spans="1:6" ht="78" customHeight="1" x14ac:dyDescent="0.25">
      <c r="A13" s="46">
        <v>2.2999999999999998</v>
      </c>
      <c r="B13" s="33" t="s">
        <v>82</v>
      </c>
      <c r="C13" s="33" t="s">
        <v>27</v>
      </c>
      <c r="D13" s="38">
        <f>ROUNDUP(D12*(40-12)/3,0)</f>
        <v>38</v>
      </c>
      <c r="E13" s="33"/>
      <c r="F13" s="33"/>
    </row>
    <row r="14" spans="1:6" ht="67.5" customHeight="1" x14ac:dyDescent="0.25">
      <c r="A14" s="46">
        <v>2.4</v>
      </c>
      <c r="B14" s="33" t="s">
        <v>70</v>
      </c>
      <c r="C14" s="33" t="s">
        <v>26</v>
      </c>
      <c r="D14" s="38">
        <f>D12*12/3</f>
        <v>16</v>
      </c>
      <c r="E14" s="33"/>
      <c r="F14" s="33"/>
    </row>
    <row r="15" spans="1:6" ht="55.5" customHeight="1" x14ac:dyDescent="0.25">
      <c r="A15" s="46">
        <v>2.5</v>
      </c>
      <c r="B15" s="33" t="s">
        <v>61</v>
      </c>
      <c r="C15" s="33" t="s">
        <v>28</v>
      </c>
      <c r="D15" s="38">
        <f>D8*5</f>
        <v>20</v>
      </c>
      <c r="E15" s="33"/>
      <c r="F15" s="33"/>
    </row>
    <row r="16" spans="1:6" ht="65.25" customHeight="1" x14ac:dyDescent="0.25">
      <c r="A16" s="46">
        <v>2.6</v>
      </c>
      <c r="B16" s="33" t="s">
        <v>9</v>
      </c>
      <c r="C16" s="33" t="s">
        <v>29</v>
      </c>
      <c r="D16" s="33">
        <f>D8*6</f>
        <v>24</v>
      </c>
      <c r="E16" s="33"/>
      <c r="F16" s="33"/>
    </row>
    <row r="17" spans="1:6" ht="66" customHeight="1" x14ac:dyDescent="0.25">
      <c r="A17" s="46">
        <v>2.7</v>
      </c>
      <c r="B17" s="33" t="s">
        <v>83</v>
      </c>
      <c r="C17" s="33" t="s">
        <v>28</v>
      </c>
      <c r="D17" s="33">
        <f>D8*1</f>
        <v>4</v>
      </c>
      <c r="E17" s="33"/>
      <c r="F17" s="33"/>
    </row>
    <row r="18" spans="1:6" ht="16.5" thickBot="1" x14ac:dyDescent="0.3">
      <c r="A18" s="34" t="s">
        <v>10</v>
      </c>
      <c r="B18" s="35"/>
      <c r="C18" s="35"/>
      <c r="D18" s="35"/>
      <c r="E18" s="35"/>
      <c r="F18" s="36"/>
    </row>
    <row r="19" spans="1:6" ht="15.75" x14ac:dyDescent="0.25">
      <c r="A19" s="30" t="s">
        <v>11</v>
      </c>
      <c r="B19" s="31"/>
      <c r="C19" s="31"/>
      <c r="D19" s="31"/>
      <c r="E19" s="31"/>
      <c r="F19" s="32"/>
    </row>
    <row r="20" spans="1:6" ht="63.75" customHeight="1" x14ac:dyDescent="0.25">
      <c r="A20" s="46">
        <v>3.1</v>
      </c>
      <c r="B20" s="33" t="s">
        <v>78</v>
      </c>
      <c r="C20" s="33" t="s">
        <v>8</v>
      </c>
      <c r="D20" s="33">
        <f>D8</f>
        <v>4</v>
      </c>
      <c r="E20" s="33"/>
      <c r="F20" s="33"/>
    </row>
    <row r="21" spans="1:6" ht="16.5" thickBot="1" x14ac:dyDescent="0.3">
      <c r="A21" s="34" t="s">
        <v>12</v>
      </c>
      <c r="B21" s="35"/>
      <c r="C21" s="35"/>
      <c r="D21" s="35"/>
      <c r="E21" s="35"/>
      <c r="F21" s="36"/>
    </row>
    <row r="22" spans="1:6" ht="15" customHeight="1" x14ac:dyDescent="0.25">
      <c r="A22" s="39" t="s">
        <v>13</v>
      </c>
      <c r="B22" s="40"/>
      <c r="C22" s="40"/>
      <c r="D22" s="40"/>
      <c r="E22" s="40"/>
      <c r="F22" s="41"/>
    </row>
    <row r="23" spans="1:6" ht="135" customHeight="1" x14ac:dyDescent="0.25">
      <c r="A23" s="46">
        <v>4.0999999999999996</v>
      </c>
      <c r="B23" s="33" t="s">
        <v>14</v>
      </c>
      <c r="C23" s="33" t="s">
        <v>8</v>
      </c>
      <c r="D23" s="33">
        <f>D8</f>
        <v>4</v>
      </c>
      <c r="E23" s="33"/>
      <c r="F23" s="33"/>
    </row>
    <row r="24" spans="1:6" ht="49.5" customHeight="1" x14ac:dyDescent="0.25">
      <c r="A24" s="46">
        <v>4.2</v>
      </c>
      <c r="B24" s="33" t="s">
        <v>79</v>
      </c>
      <c r="C24" s="33" t="s">
        <v>8</v>
      </c>
      <c r="D24" s="33">
        <f>D8</f>
        <v>4</v>
      </c>
      <c r="E24" s="33"/>
      <c r="F24" s="33"/>
    </row>
    <row r="25" spans="1:6" ht="16.5" thickBot="1" x14ac:dyDescent="0.3">
      <c r="A25" s="34" t="s">
        <v>15</v>
      </c>
      <c r="B25" s="35"/>
      <c r="C25" s="35"/>
      <c r="D25" s="35"/>
      <c r="E25" s="35"/>
      <c r="F25" s="36"/>
    </row>
    <row r="26" spans="1:6" ht="15.75" x14ac:dyDescent="0.25">
      <c r="A26" s="39" t="s">
        <v>16</v>
      </c>
      <c r="B26" s="40"/>
      <c r="C26" s="40"/>
      <c r="D26" s="40"/>
      <c r="E26" s="40"/>
      <c r="F26" s="41"/>
    </row>
    <row r="27" spans="1:6" ht="37.5" customHeight="1" x14ac:dyDescent="0.25">
      <c r="A27" s="46">
        <v>5.0999999999999996</v>
      </c>
      <c r="B27" s="33" t="s">
        <v>50</v>
      </c>
      <c r="C27" s="33" t="s">
        <v>17</v>
      </c>
      <c r="D27" s="33">
        <f>D8</f>
        <v>4</v>
      </c>
      <c r="E27" s="33"/>
      <c r="F27" s="33"/>
    </row>
    <row r="28" spans="1:6" ht="67.5" customHeight="1" x14ac:dyDescent="0.25">
      <c r="A28" s="46">
        <v>5.2</v>
      </c>
      <c r="B28" s="33" t="s">
        <v>80</v>
      </c>
      <c r="C28" s="33" t="s">
        <v>17</v>
      </c>
      <c r="D28" s="38">
        <f>D27*7</f>
        <v>28</v>
      </c>
      <c r="E28" s="33"/>
      <c r="F28" s="33"/>
    </row>
    <row r="29" spans="1:6" ht="16.5" thickBot="1" x14ac:dyDescent="0.3">
      <c r="A29" s="34" t="s">
        <v>18</v>
      </c>
      <c r="B29" s="35"/>
      <c r="C29" s="35"/>
      <c r="D29" s="35"/>
      <c r="E29" s="35"/>
      <c r="F29" s="36"/>
    </row>
    <row r="30" spans="1:6" ht="15" customHeight="1" x14ac:dyDescent="0.25">
      <c r="A30" s="39" t="s">
        <v>19</v>
      </c>
      <c r="B30" s="40"/>
      <c r="C30" s="40"/>
      <c r="D30" s="40"/>
      <c r="E30" s="40"/>
      <c r="F30" s="41"/>
    </row>
    <row r="31" spans="1:6" ht="97.5" customHeight="1" x14ac:dyDescent="0.25">
      <c r="A31" s="46">
        <v>6.1</v>
      </c>
      <c r="B31" s="33" t="s">
        <v>63</v>
      </c>
      <c r="C31" s="33" t="s">
        <v>22</v>
      </c>
      <c r="D31" s="33">
        <f>D8</f>
        <v>4</v>
      </c>
      <c r="E31" s="33"/>
      <c r="F31" s="33"/>
    </row>
    <row r="32" spans="1:6" ht="39.75" customHeight="1" x14ac:dyDescent="0.25">
      <c r="A32" s="46">
        <v>6.2</v>
      </c>
      <c r="B32" s="33" t="s">
        <v>62</v>
      </c>
      <c r="C32" s="33" t="s">
        <v>22</v>
      </c>
      <c r="D32" s="33">
        <f>D8</f>
        <v>4</v>
      </c>
      <c r="E32" s="33"/>
      <c r="F32" s="33"/>
    </row>
    <row r="33" spans="1:6" ht="34.5" customHeight="1" x14ac:dyDescent="0.25">
      <c r="A33" s="46">
        <v>6.3</v>
      </c>
      <c r="B33" s="33" t="s">
        <v>25</v>
      </c>
      <c r="C33" s="33" t="s">
        <v>23</v>
      </c>
      <c r="D33" s="33">
        <f>D8</f>
        <v>4</v>
      </c>
      <c r="E33" s="33"/>
      <c r="F33" s="33"/>
    </row>
    <row r="34" spans="1:6" ht="15.75" x14ac:dyDescent="0.25">
      <c r="A34" s="46">
        <v>6.4</v>
      </c>
      <c r="B34" s="33" t="s">
        <v>24</v>
      </c>
      <c r="C34" s="33" t="s">
        <v>23</v>
      </c>
      <c r="D34" s="33">
        <f>D8</f>
        <v>4</v>
      </c>
      <c r="E34" s="33"/>
      <c r="F34" s="33"/>
    </row>
    <row r="35" spans="1:6" ht="15.75" x14ac:dyDescent="0.25">
      <c r="A35" s="34" t="s">
        <v>20</v>
      </c>
      <c r="B35" s="35"/>
      <c r="C35" s="35"/>
      <c r="D35" s="35"/>
      <c r="E35" s="35"/>
      <c r="F35" s="36"/>
    </row>
    <row r="36" spans="1:6" ht="15" customHeight="1" x14ac:dyDescent="0.25">
      <c r="A36" s="42" t="s">
        <v>21</v>
      </c>
      <c r="B36" s="43"/>
      <c r="C36" s="44"/>
      <c r="D36" s="44"/>
      <c r="E36" s="44"/>
      <c r="F36" s="45"/>
    </row>
    <row r="37" spans="1:6" s="4" customFormat="1" x14ac:dyDescent="0.25"/>
    <row r="38" spans="1:6" s="4" customFormat="1" x14ac:dyDescent="0.25"/>
    <row r="39" spans="1:6" ht="64.5" customHeight="1" x14ac:dyDescent="0.25">
      <c r="A39" s="28" t="s">
        <v>85</v>
      </c>
      <c r="B39" s="28"/>
      <c r="C39" s="28"/>
      <c r="D39" s="28"/>
      <c r="E39" s="28"/>
      <c r="F39" s="28"/>
    </row>
  </sheetData>
  <mergeCells count="6">
    <mergeCell ref="A39:F39"/>
    <mergeCell ref="A36:B36"/>
    <mergeCell ref="A3:F3"/>
    <mergeCell ref="A6:F6"/>
    <mergeCell ref="A10:F10"/>
    <mergeCell ref="A19:F1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selection activeCell="F14" sqref="F14"/>
    </sheetView>
  </sheetViews>
  <sheetFormatPr defaultRowHeight="15" x14ac:dyDescent="0.25"/>
  <cols>
    <col min="1" max="1" width="4.28515625" customWidth="1"/>
    <col min="2" max="2" width="31.140625" customWidth="1"/>
    <col min="3" max="8" width="7.28515625" customWidth="1"/>
    <col min="9" max="9" width="3.85546875" customWidth="1"/>
    <col min="10" max="10" width="3.5703125" customWidth="1"/>
    <col min="11" max="14" width="7.28515625" customWidth="1"/>
  </cols>
  <sheetData>
    <row r="1" spans="1:14" s="8" customFormat="1" ht="18.75" x14ac:dyDescent="0.3">
      <c r="A1" s="8" t="s">
        <v>77</v>
      </c>
    </row>
    <row r="3" spans="1:14" x14ac:dyDescent="0.25">
      <c r="B3" t="s">
        <v>36</v>
      </c>
      <c r="C3" s="7"/>
      <c r="D3" s="7"/>
      <c r="E3" s="7"/>
      <c r="F3" s="7"/>
      <c r="G3" s="7"/>
      <c r="H3" s="7"/>
    </row>
    <row r="4" spans="1:14" x14ac:dyDescent="0.25">
      <c r="B4" t="s">
        <v>37</v>
      </c>
      <c r="C4" s="7"/>
      <c r="D4" s="7"/>
      <c r="E4" s="7"/>
      <c r="F4" s="7"/>
      <c r="G4" s="7"/>
      <c r="H4" s="7"/>
    </row>
    <row r="5" spans="1:14" x14ac:dyDescent="0.25">
      <c r="B5" t="s">
        <v>38</v>
      </c>
      <c r="C5" s="7"/>
      <c r="D5" s="7"/>
      <c r="E5" s="7"/>
      <c r="F5" s="7"/>
      <c r="G5" s="7"/>
      <c r="H5" s="7"/>
    </row>
    <row r="7" spans="1:14" x14ac:dyDescent="0.25">
      <c r="A7" s="13" t="s">
        <v>0</v>
      </c>
      <c r="B7" s="13" t="s">
        <v>30</v>
      </c>
      <c r="C7" s="21" t="s">
        <v>31</v>
      </c>
      <c r="D7" s="21"/>
      <c r="E7" s="21"/>
      <c r="F7" s="21"/>
      <c r="G7" s="21"/>
      <c r="H7" s="21"/>
      <c r="I7" s="21"/>
      <c r="J7" s="21"/>
      <c r="K7" s="21"/>
      <c r="L7" s="21"/>
      <c r="M7" s="21"/>
      <c r="N7" s="21"/>
    </row>
    <row r="8" spans="1:14" x14ac:dyDescent="0.25">
      <c r="A8" s="14"/>
      <c r="B8" s="14"/>
      <c r="C8" s="16">
        <v>44228</v>
      </c>
      <c r="D8" s="16"/>
      <c r="E8" s="17">
        <v>44256</v>
      </c>
      <c r="F8" s="18"/>
      <c r="G8" s="18"/>
      <c r="H8" s="18"/>
      <c r="I8" s="18"/>
      <c r="J8" s="16">
        <v>44287</v>
      </c>
      <c r="K8" s="16"/>
      <c r="L8" s="16"/>
      <c r="M8" s="16"/>
      <c r="N8" s="16"/>
    </row>
    <row r="9" spans="1:14" ht="15.75" thickBot="1" x14ac:dyDescent="0.3">
      <c r="A9" s="15"/>
      <c r="B9" s="15"/>
      <c r="C9" s="6" t="s">
        <v>71</v>
      </c>
      <c r="D9" s="6" t="s">
        <v>72</v>
      </c>
      <c r="E9" s="6" t="s">
        <v>73</v>
      </c>
      <c r="F9" s="6" t="s">
        <v>74</v>
      </c>
      <c r="G9" s="6" t="s">
        <v>75</v>
      </c>
      <c r="H9" s="6" t="s">
        <v>76</v>
      </c>
      <c r="I9" s="19" t="s">
        <v>32</v>
      </c>
      <c r="J9" s="20"/>
      <c r="K9" s="6" t="s">
        <v>33</v>
      </c>
      <c r="L9" s="6" t="s">
        <v>34</v>
      </c>
      <c r="M9" s="6" t="s">
        <v>35</v>
      </c>
      <c r="N9" s="6" t="s">
        <v>68</v>
      </c>
    </row>
    <row r="10" spans="1:14" x14ac:dyDescent="0.25">
      <c r="A10" s="5">
        <v>1</v>
      </c>
      <c r="B10" s="5"/>
      <c r="C10" s="5"/>
      <c r="D10" s="5"/>
      <c r="E10" s="5"/>
      <c r="F10" s="5"/>
      <c r="G10" s="5"/>
      <c r="H10" s="5"/>
      <c r="I10" s="22"/>
      <c r="J10" s="23"/>
      <c r="K10" s="5"/>
      <c r="L10" s="5"/>
      <c r="M10" s="5"/>
      <c r="N10" s="5"/>
    </row>
    <row r="11" spans="1:14" x14ac:dyDescent="0.25">
      <c r="A11" s="1">
        <v>2</v>
      </c>
      <c r="B11" s="1"/>
      <c r="C11" s="1"/>
      <c r="D11" s="1"/>
      <c r="E11" s="1"/>
      <c r="F11" s="1"/>
      <c r="G11" s="1"/>
      <c r="H11" s="1"/>
      <c r="I11" s="24"/>
      <c r="J11" s="25"/>
      <c r="K11" s="1"/>
      <c r="L11" s="1"/>
      <c r="M11" s="1"/>
      <c r="N11" s="1"/>
    </row>
    <row r="12" spans="1:14" x14ac:dyDescent="0.25">
      <c r="A12" s="1">
        <v>3</v>
      </c>
      <c r="B12" s="1"/>
      <c r="C12" s="1"/>
      <c r="D12" s="1"/>
      <c r="E12" s="1"/>
      <c r="F12" s="1"/>
      <c r="G12" s="1"/>
      <c r="H12" s="1"/>
      <c r="I12" s="24"/>
      <c r="J12" s="25"/>
      <c r="K12" s="1"/>
      <c r="L12" s="1"/>
      <c r="M12" s="1"/>
      <c r="N12" s="1"/>
    </row>
    <row r="13" spans="1:14" x14ac:dyDescent="0.25">
      <c r="A13" s="1">
        <v>4</v>
      </c>
      <c r="B13" s="1"/>
      <c r="C13" s="1"/>
      <c r="D13" s="1"/>
      <c r="E13" s="1"/>
      <c r="F13" s="1"/>
      <c r="G13" s="1"/>
      <c r="H13" s="1"/>
      <c r="I13" s="24"/>
      <c r="J13" s="25"/>
      <c r="K13" s="1"/>
      <c r="L13" s="1"/>
      <c r="M13" s="1"/>
      <c r="N13" s="1"/>
    </row>
    <row r="14" spans="1:14" x14ac:dyDescent="0.25">
      <c r="A14" s="1">
        <v>5</v>
      </c>
      <c r="B14" s="1"/>
      <c r="C14" s="1"/>
      <c r="D14" s="1"/>
      <c r="E14" s="1"/>
      <c r="F14" s="1"/>
      <c r="G14" s="1"/>
      <c r="H14" s="1"/>
      <c r="I14" s="24"/>
      <c r="J14" s="25"/>
      <c r="K14" s="1"/>
      <c r="L14" s="1"/>
      <c r="M14" s="1"/>
      <c r="N14" s="1"/>
    </row>
    <row r="15" spans="1:14" x14ac:dyDescent="0.25">
      <c r="A15" s="1">
        <v>6</v>
      </c>
      <c r="B15" s="1"/>
      <c r="C15" s="1"/>
      <c r="D15" s="1"/>
      <c r="E15" s="1"/>
      <c r="F15" s="1"/>
      <c r="G15" s="1"/>
      <c r="H15" s="1"/>
      <c r="I15" s="24"/>
      <c r="J15" s="25"/>
      <c r="K15" s="1"/>
      <c r="L15" s="1"/>
      <c r="M15" s="1"/>
      <c r="N15" s="1"/>
    </row>
    <row r="16" spans="1:14" x14ac:dyDescent="0.25">
      <c r="A16" s="1">
        <v>7</v>
      </c>
      <c r="B16" s="1"/>
      <c r="C16" s="1"/>
      <c r="D16" s="1"/>
      <c r="E16" s="1"/>
      <c r="F16" s="1"/>
      <c r="G16" s="1"/>
      <c r="H16" s="1"/>
      <c r="I16" s="24"/>
      <c r="J16" s="25"/>
      <c r="K16" s="1"/>
      <c r="L16" s="1"/>
      <c r="M16" s="1"/>
      <c r="N16" s="1"/>
    </row>
    <row r="17" spans="1:14" x14ac:dyDescent="0.25">
      <c r="A17" s="1">
        <v>8</v>
      </c>
      <c r="B17" s="1"/>
      <c r="C17" s="1"/>
      <c r="D17" s="1"/>
      <c r="E17" s="1"/>
      <c r="F17" s="1"/>
      <c r="G17" s="1"/>
      <c r="H17" s="1"/>
      <c r="I17" s="24"/>
      <c r="J17" s="25"/>
      <c r="K17" s="1"/>
      <c r="L17" s="1"/>
      <c r="M17" s="1"/>
      <c r="N17" s="1"/>
    </row>
    <row r="18" spans="1:14" x14ac:dyDescent="0.25">
      <c r="A18" s="1">
        <v>9</v>
      </c>
      <c r="B18" s="1"/>
      <c r="C18" s="1"/>
      <c r="D18" s="1"/>
      <c r="E18" s="1"/>
      <c r="F18" s="1"/>
      <c r="G18" s="1"/>
      <c r="H18" s="1"/>
      <c r="I18" s="24"/>
      <c r="J18" s="25"/>
      <c r="K18" s="1"/>
      <c r="L18" s="1"/>
      <c r="M18" s="1"/>
      <c r="N18" s="1"/>
    </row>
    <row r="19" spans="1:14" x14ac:dyDescent="0.25">
      <c r="A19" s="1">
        <v>10</v>
      </c>
      <c r="B19" s="1"/>
      <c r="C19" s="1"/>
      <c r="D19" s="1"/>
      <c r="E19" s="1"/>
      <c r="F19" s="1"/>
      <c r="G19" s="1"/>
      <c r="H19" s="1"/>
      <c r="I19" s="24"/>
      <c r="J19" s="25"/>
      <c r="K19" s="1"/>
      <c r="L19" s="1"/>
      <c r="M19" s="1"/>
      <c r="N19" s="1"/>
    </row>
    <row r="20" spans="1:14" x14ac:dyDescent="0.25">
      <c r="A20" s="1">
        <v>11</v>
      </c>
      <c r="B20" s="1"/>
      <c r="C20" s="1"/>
      <c r="D20" s="1"/>
      <c r="E20" s="1"/>
      <c r="F20" s="1"/>
      <c r="G20" s="1"/>
      <c r="H20" s="1"/>
      <c r="I20" s="24"/>
      <c r="J20" s="25"/>
      <c r="K20" s="1"/>
      <c r="L20" s="1"/>
      <c r="M20" s="1"/>
      <c r="N20" s="1"/>
    </row>
    <row r="21" spans="1:14" x14ac:dyDescent="0.25">
      <c r="A21" s="1">
        <v>12</v>
      </c>
      <c r="B21" s="1"/>
      <c r="C21" s="1"/>
      <c r="D21" s="1"/>
      <c r="E21" s="1"/>
      <c r="F21" s="1"/>
      <c r="G21" s="1"/>
      <c r="H21" s="1"/>
      <c r="I21" s="24"/>
      <c r="J21" s="25"/>
      <c r="K21" s="1"/>
      <c r="L21" s="1"/>
      <c r="M21" s="1"/>
      <c r="N21" s="1"/>
    </row>
    <row r="22" spans="1:14" x14ac:dyDescent="0.25">
      <c r="A22" s="1">
        <v>13</v>
      </c>
      <c r="B22" s="1"/>
      <c r="C22" s="1"/>
      <c r="D22" s="1"/>
      <c r="E22" s="1"/>
      <c r="F22" s="1"/>
      <c r="G22" s="1"/>
      <c r="H22" s="1"/>
      <c r="I22" s="24"/>
      <c r="J22" s="25"/>
      <c r="K22" s="1"/>
      <c r="L22" s="1"/>
      <c r="M22" s="1"/>
      <c r="N22" s="1"/>
    </row>
    <row r="23" spans="1:14" x14ac:dyDescent="0.25">
      <c r="A23" s="1">
        <v>14</v>
      </c>
      <c r="B23" s="1"/>
      <c r="C23" s="1"/>
      <c r="D23" s="1"/>
      <c r="E23" s="1"/>
      <c r="F23" s="1"/>
      <c r="G23" s="1"/>
      <c r="H23" s="1"/>
      <c r="I23" s="24"/>
      <c r="J23" s="25"/>
      <c r="K23" s="1"/>
      <c r="L23" s="1"/>
      <c r="M23" s="1"/>
      <c r="N23" s="1"/>
    </row>
    <row r="24" spans="1:14" x14ac:dyDescent="0.25">
      <c r="A24" s="1">
        <v>15</v>
      </c>
      <c r="B24" s="1"/>
      <c r="C24" s="1"/>
      <c r="D24" s="1"/>
      <c r="E24" s="1"/>
      <c r="F24" s="1"/>
      <c r="G24" s="1"/>
      <c r="H24" s="1"/>
      <c r="I24" s="24"/>
      <c r="J24" s="25"/>
      <c r="K24" s="1"/>
      <c r="L24" s="1"/>
      <c r="M24" s="1"/>
      <c r="N24" s="1"/>
    </row>
    <row r="25" spans="1:14" x14ac:dyDescent="0.25">
      <c r="A25" s="1">
        <v>16</v>
      </c>
      <c r="B25" s="1"/>
      <c r="C25" s="1"/>
      <c r="D25" s="1"/>
      <c r="E25" s="1"/>
      <c r="F25" s="1"/>
      <c r="G25" s="1"/>
      <c r="H25" s="1"/>
      <c r="I25" s="24"/>
      <c r="J25" s="25"/>
      <c r="K25" s="1"/>
      <c r="L25" s="1"/>
      <c r="M25" s="1"/>
      <c r="N25" s="1"/>
    </row>
    <row r="26" spans="1:14" x14ac:dyDescent="0.25">
      <c r="A26" s="1">
        <v>17</v>
      </c>
      <c r="B26" s="1"/>
      <c r="C26" s="1"/>
      <c r="D26" s="1"/>
      <c r="E26" s="1"/>
      <c r="F26" s="1"/>
      <c r="G26" s="1"/>
      <c r="H26" s="1"/>
      <c r="I26" s="24"/>
      <c r="J26" s="25"/>
      <c r="K26" s="1"/>
      <c r="L26" s="1"/>
      <c r="M26" s="1"/>
      <c r="N26" s="1"/>
    </row>
    <row r="27" spans="1:14" x14ac:dyDescent="0.25">
      <c r="A27" s="1">
        <v>18</v>
      </c>
      <c r="B27" s="1"/>
      <c r="C27" s="1"/>
      <c r="D27" s="1"/>
      <c r="E27" s="1"/>
      <c r="F27" s="1"/>
      <c r="G27" s="1"/>
      <c r="H27" s="1"/>
      <c r="I27" s="24"/>
      <c r="J27" s="25"/>
      <c r="K27" s="1"/>
      <c r="L27" s="1"/>
      <c r="M27" s="1"/>
      <c r="N27" s="1"/>
    </row>
    <row r="28" spans="1:14" x14ac:dyDescent="0.25">
      <c r="A28" s="1">
        <v>19</v>
      </c>
      <c r="B28" s="1"/>
      <c r="C28" s="1"/>
      <c r="D28" s="1"/>
      <c r="E28" s="1"/>
      <c r="F28" s="1"/>
      <c r="G28" s="1"/>
      <c r="H28" s="1"/>
      <c r="I28" s="24"/>
      <c r="J28" s="25"/>
      <c r="K28" s="1"/>
      <c r="L28" s="1"/>
      <c r="M28" s="1"/>
      <c r="N28" s="1"/>
    </row>
    <row r="29" spans="1:14" x14ac:dyDescent="0.25">
      <c r="A29" s="1">
        <v>20</v>
      </c>
      <c r="B29" s="1"/>
      <c r="C29" s="1"/>
      <c r="D29" s="1"/>
      <c r="E29" s="1"/>
      <c r="F29" s="1"/>
      <c r="G29" s="1"/>
      <c r="H29" s="1"/>
      <c r="I29" s="24"/>
      <c r="J29" s="25"/>
      <c r="K29" s="1"/>
      <c r="L29" s="1"/>
      <c r="M29" s="1"/>
      <c r="N29" s="1"/>
    </row>
  </sheetData>
  <mergeCells count="27">
    <mergeCell ref="I25:J25"/>
    <mergeCell ref="I26:J26"/>
    <mergeCell ref="I27:J27"/>
    <mergeCell ref="I28:J28"/>
    <mergeCell ref="I29:J29"/>
    <mergeCell ref="I20:J20"/>
    <mergeCell ref="I21:J21"/>
    <mergeCell ref="I22:J22"/>
    <mergeCell ref="I23:J23"/>
    <mergeCell ref="I24:J24"/>
    <mergeCell ref="I15:J15"/>
    <mergeCell ref="I16:J16"/>
    <mergeCell ref="I17:J17"/>
    <mergeCell ref="I18:J18"/>
    <mergeCell ref="I19:J19"/>
    <mergeCell ref="I10:J10"/>
    <mergeCell ref="I11:J11"/>
    <mergeCell ref="I12:J12"/>
    <mergeCell ref="I13:J13"/>
    <mergeCell ref="I14:J14"/>
    <mergeCell ref="A7:A9"/>
    <mergeCell ref="B7:B9"/>
    <mergeCell ref="C8:D8"/>
    <mergeCell ref="E8:I8"/>
    <mergeCell ref="I9:J9"/>
    <mergeCell ref="J8:N8"/>
    <mergeCell ref="C7:N7"/>
  </mergeCells>
  <phoneticPr fontId="4" type="noConversion"/>
  <printOptions horizontalCentered="1"/>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6"/>
  <sheetViews>
    <sheetView workbookViewId="0"/>
  </sheetViews>
  <sheetFormatPr defaultRowHeight="15" x14ac:dyDescent="0.25"/>
  <cols>
    <col min="1" max="1" width="30.42578125" customWidth="1"/>
    <col min="2" max="2" width="22.28515625" customWidth="1"/>
    <col min="3" max="3" width="30.5703125" bestFit="1" customWidth="1"/>
    <col min="4" max="4" width="44.85546875" bestFit="1" customWidth="1"/>
  </cols>
  <sheetData>
    <row r="1" spans="1:4" s="8" customFormat="1" ht="18.75" x14ac:dyDescent="0.3">
      <c r="A1" s="8" t="s">
        <v>64</v>
      </c>
    </row>
    <row r="3" spans="1:4" ht="15.75" thickBot="1" x14ac:dyDescent="0.3">
      <c r="A3" s="6" t="s">
        <v>39</v>
      </c>
      <c r="B3" s="6" t="s">
        <v>40</v>
      </c>
      <c r="C3" s="6" t="s">
        <v>41</v>
      </c>
      <c r="D3" s="6" t="s">
        <v>42</v>
      </c>
    </row>
    <row r="4" spans="1:4" ht="33" customHeight="1" x14ac:dyDescent="0.25">
      <c r="A4" s="3"/>
      <c r="B4" s="3"/>
      <c r="C4" s="3"/>
      <c r="D4" s="3"/>
    </row>
    <row r="5" spans="1:4" ht="33" customHeight="1" x14ac:dyDescent="0.25">
      <c r="A5" s="2"/>
      <c r="B5" s="2"/>
      <c r="C5" s="2"/>
      <c r="D5" s="2"/>
    </row>
    <row r="6" spans="1:4" ht="33" customHeight="1" x14ac:dyDescent="0.25">
      <c r="A6" s="2"/>
      <c r="B6" s="2"/>
      <c r="C6" s="2"/>
      <c r="D6" s="2"/>
    </row>
    <row r="7" spans="1:4" ht="33" customHeight="1" x14ac:dyDescent="0.25">
      <c r="A7" s="2"/>
      <c r="B7" s="2"/>
      <c r="C7" s="2"/>
      <c r="D7" s="2"/>
    </row>
    <row r="8" spans="1:4" ht="33" customHeight="1" x14ac:dyDescent="0.25">
      <c r="A8" s="2"/>
      <c r="B8" s="2"/>
      <c r="C8" s="2"/>
      <c r="D8" s="2"/>
    </row>
    <row r="9" spans="1:4" ht="33" customHeight="1" x14ac:dyDescent="0.25">
      <c r="A9" s="2"/>
      <c r="B9" s="2"/>
      <c r="C9" s="2"/>
      <c r="D9" s="2"/>
    </row>
    <row r="10" spans="1:4" ht="33" customHeight="1" x14ac:dyDescent="0.25">
      <c r="A10" s="2"/>
      <c r="B10" s="2"/>
      <c r="C10" s="2"/>
      <c r="D10" s="2"/>
    </row>
    <row r="11" spans="1:4" ht="33" customHeight="1" x14ac:dyDescent="0.25">
      <c r="A11" s="2"/>
      <c r="B11" s="2"/>
      <c r="C11" s="2"/>
      <c r="D11" s="2"/>
    </row>
    <row r="12" spans="1:4" ht="33" customHeight="1" x14ac:dyDescent="0.25">
      <c r="A12" s="2"/>
      <c r="B12" s="2"/>
      <c r="C12" s="2"/>
      <c r="D12" s="2"/>
    </row>
    <row r="13" spans="1:4" ht="33" customHeight="1" x14ac:dyDescent="0.25">
      <c r="A13" s="2"/>
      <c r="B13" s="2"/>
      <c r="C13" s="2"/>
      <c r="D13" s="2"/>
    </row>
    <row r="14" spans="1:4" ht="33" customHeight="1" x14ac:dyDescent="0.25">
      <c r="A14" s="2"/>
      <c r="B14" s="2"/>
      <c r="C14" s="2"/>
      <c r="D14" s="2"/>
    </row>
    <row r="15" spans="1:4" ht="33" customHeight="1" x14ac:dyDescent="0.25">
      <c r="A15" s="2"/>
      <c r="B15" s="2"/>
      <c r="C15" s="2"/>
      <c r="D15" s="2"/>
    </row>
    <row r="16" spans="1:4" ht="33" customHeight="1" x14ac:dyDescent="0.25">
      <c r="A16" s="2"/>
      <c r="B16" s="2"/>
      <c r="C16" s="2"/>
      <c r="D16" s="2"/>
    </row>
  </sheetData>
  <pageMargins left="0.7" right="0.7" top="0.75" bottom="0.75" header="0.3" footer="0.3"/>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workbookViewId="0">
      <selection activeCell="A2" sqref="A2:E2"/>
    </sheetView>
  </sheetViews>
  <sheetFormatPr defaultRowHeight="15" x14ac:dyDescent="0.25"/>
  <cols>
    <col min="1" max="1" width="21.42578125" bestFit="1" customWidth="1"/>
    <col min="2" max="2" width="7" customWidth="1"/>
    <col min="3" max="3" width="27.7109375" customWidth="1"/>
    <col min="4" max="4" width="22.5703125" customWidth="1"/>
    <col min="5" max="5" width="29.7109375" bestFit="1" customWidth="1"/>
  </cols>
  <sheetData>
    <row r="1" spans="1:5" s="8" customFormat="1" ht="18.75" x14ac:dyDescent="0.3">
      <c r="A1" s="8" t="s">
        <v>65</v>
      </c>
    </row>
    <row r="2" spans="1:5" s="8" customFormat="1" ht="45" customHeight="1" x14ac:dyDescent="0.3">
      <c r="A2" s="12" t="s">
        <v>60</v>
      </c>
      <c r="B2" s="12"/>
      <c r="C2" s="12"/>
      <c r="D2" s="12"/>
      <c r="E2" s="12"/>
    </row>
    <row r="4" spans="1:5" s="11" customFormat="1" ht="30.75" thickBot="1" x14ac:dyDescent="0.3">
      <c r="A4" s="10" t="s">
        <v>44</v>
      </c>
      <c r="B4" s="10" t="s">
        <v>1</v>
      </c>
      <c r="C4" s="10" t="s">
        <v>57</v>
      </c>
      <c r="D4" s="10" t="s">
        <v>58</v>
      </c>
      <c r="E4" s="10" t="s">
        <v>43</v>
      </c>
    </row>
    <row r="5" spans="1:5" ht="29.25" customHeight="1" x14ac:dyDescent="0.25">
      <c r="A5" s="3"/>
      <c r="B5" s="3"/>
      <c r="C5" s="3"/>
      <c r="D5" s="3"/>
      <c r="E5" s="3"/>
    </row>
    <row r="6" spans="1:5" ht="29.25" customHeight="1" x14ac:dyDescent="0.25">
      <c r="A6" s="2"/>
      <c r="B6" s="2"/>
      <c r="C6" s="2"/>
      <c r="D6" s="2"/>
      <c r="E6" s="2"/>
    </row>
    <row r="7" spans="1:5" ht="29.25" customHeight="1" x14ac:dyDescent="0.25">
      <c r="A7" s="2"/>
      <c r="B7" s="2"/>
      <c r="C7" s="2"/>
      <c r="D7" s="2"/>
      <c r="E7" s="2"/>
    </row>
    <row r="8" spans="1:5" ht="29.25" customHeight="1" x14ac:dyDescent="0.25">
      <c r="A8" s="2"/>
      <c r="B8" s="2"/>
      <c r="C8" s="2"/>
      <c r="D8" s="2"/>
      <c r="E8" s="2"/>
    </row>
    <row r="9" spans="1:5" ht="29.25" customHeight="1" x14ac:dyDescent="0.25">
      <c r="A9" s="2"/>
      <c r="B9" s="2"/>
      <c r="C9" s="2"/>
      <c r="D9" s="2"/>
      <c r="E9" s="2"/>
    </row>
    <row r="10" spans="1:5" ht="29.25" customHeight="1" x14ac:dyDescent="0.25">
      <c r="A10" s="2"/>
      <c r="B10" s="2"/>
      <c r="C10" s="2"/>
      <c r="D10" s="2"/>
      <c r="E10" s="2"/>
    </row>
    <row r="11" spans="1:5" ht="29.25" customHeight="1" x14ac:dyDescent="0.25">
      <c r="A11" s="2"/>
      <c r="B11" s="2"/>
      <c r="C11" s="2"/>
      <c r="D11" s="2"/>
      <c r="E11" s="2"/>
    </row>
    <row r="12" spans="1:5" ht="29.25" customHeight="1" x14ac:dyDescent="0.25">
      <c r="A12" s="2"/>
      <c r="B12" s="2"/>
      <c r="C12" s="2"/>
      <c r="D12" s="2"/>
      <c r="E12" s="2"/>
    </row>
    <row r="13" spans="1:5" ht="29.25" customHeight="1" x14ac:dyDescent="0.25">
      <c r="A13" s="2"/>
      <c r="B13" s="2"/>
      <c r="C13" s="2"/>
      <c r="D13" s="2"/>
      <c r="E13" s="2"/>
    </row>
    <row r="14" spans="1:5" ht="29.25" customHeight="1" x14ac:dyDescent="0.25">
      <c r="A14" s="2"/>
      <c r="B14" s="2"/>
      <c r="C14" s="2"/>
      <c r="D14" s="2"/>
      <c r="E14" s="2"/>
    </row>
    <row r="15" spans="1:5" ht="29.25" customHeight="1" x14ac:dyDescent="0.25">
      <c r="A15" s="2"/>
      <c r="B15" s="2"/>
      <c r="C15" s="2"/>
      <c r="D15" s="2"/>
      <c r="E15" s="2"/>
    </row>
    <row r="16" spans="1:5" ht="29.25" customHeight="1" x14ac:dyDescent="0.25">
      <c r="A16" s="2"/>
      <c r="B16" s="2"/>
      <c r="C16" s="2"/>
      <c r="D16" s="2"/>
      <c r="E16" s="2"/>
    </row>
    <row r="17" spans="1:5" ht="29.25" customHeight="1" x14ac:dyDescent="0.25">
      <c r="A17" s="2"/>
      <c r="B17" s="2"/>
      <c r="C17" s="2"/>
      <c r="D17" s="2"/>
      <c r="E17" s="2"/>
    </row>
  </sheetData>
  <mergeCells count="1">
    <mergeCell ref="A2:E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
  <sheetViews>
    <sheetView workbookViewId="0">
      <selection activeCell="A2" sqref="A2"/>
    </sheetView>
  </sheetViews>
  <sheetFormatPr defaultRowHeight="15" x14ac:dyDescent="0.25"/>
  <cols>
    <col min="1" max="1" width="5.140625" customWidth="1"/>
    <col min="2" max="2" width="27.5703125" customWidth="1"/>
    <col min="3" max="5" width="19.7109375" customWidth="1"/>
    <col min="6" max="6" width="18.42578125" bestFit="1" customWidth="1"/>
    <col min="7" max="7" width="57.7109375" customWidth="1"/>
  </cols>
  <sheetData>
    <row r="1" spans="1:7" s="8" customFormat="1" ht="18.75" x14ac:dyDescent="0.3">
      <c r="A1" s="8" t="s">
        <v>66</v>
      </c>
    </row>
    <row r="3" spans="1:7" s="11" customFormat="1" ht="30.75" thickBot="1" x14ac:dyDescent="0.3">
      <c r="A3" s="10" t="s">
        <v>45</v>
      </c>
      <c r="B3" s="10" t="s">
        <v>46</v>
      </c>
      <c r="C3" s="10" t="s">
        <v>53</v>
      </c>
      <c r="D3" s="10" t="s">
        <v>54</v>
      </c>
      <c r="E3" s="10" t="s">
        <v>55</v>
      </c>
      <c r="F3" s="10" t="s">
        <v>52</v>
      </c>
      <c r="G3" s="10" t="s">
        <v>56</v>
      </c>
    </row>
    <row r="4" spans="1:7" ht="30" customHeight="1" x14ac:dyDescent="0.25">
      <c r="A4" s="3"/>
      <c r="B4" s="3"/>
      <c r="C4" s="3"/>
      <c r="D4" s="3"/>
      <c r="E4" s="3"/>
      <c r="F4" s="3"/>
      <c r="G4" s="3"/>
    </row>
    <row r="5" spans="1:7" ht="30" customHeight="1" x14ac:dyDescent="0.25">
      <c r="A5" s="2"/>
      <c r="B5" s="2"/>
      <c r="C5" s="2"/>
      <c r="D5" s="2"/>
      <c r="E5" s="2"/>
      <c r="F5" s="2"/>
      <c r="G5" s="2"/>
    </row>
    <row r="6" spans="1:7" ht="30" customHeight="1" x14ac:dyDescent="0.25">
      <c r="A6" s="2"/>
      <c r="B6" s="2"/>
      <c r="C6" s="2"/>
      <c r="D6" s="2"/>
      <c r="E6" s="2"/>
      <c r="F6" s="2"/>
      <c r="G6" s="2"/>
    </row>
    <row r="7" spans="1:7" ht="30" customHeight="1" x14ac:dyDescent="0.25">
      <c r="A7" s="2"/>
      <c r="B7" s="2"/>
      <c r="C7" s="2"/>
      <c r="D7" s="2"/>
      <c r="E7" s="2"/>
      <c r="F7" s="2"/>
      <c r="G7" s="2"/>
    </row>
    <row r="8" spans="1:7" ht="30" customHeight="1" x14ac:dyDescent="0.25">
      <c r="A8" s="2"/>
      <c r="B8" s="2"/>
      <c r="C8" s="2"/>
      <c r="D8" s="2"/>
      <c r="E8" s="2"/>
      <c r="F8" s="2"/>
      <c r="G8" s="2"/>
    </row>
    <row r="9" spans="1:7" ht="30" customHeight="1" x14ac:dyDescent="0.25">
      <c r="A9" s="2"/>
      <c r="B9" s="2"/>
      <c r="C9" s="2"/>
      <c r="D9" s="2"/>
      <c r="E9" s="2"/>
      <c r="F9" s="2"/>
      <c r="G9" s="2"/>
    </row>
    <row r="10" spans="1:7" ht="30" customHeight="1" x14ac:dyDescent="0.25">
      <c r="A10" s="2"/>
      <c r="B10" s="2"/>
      <c r="C10" s="2"/>
      <c r="D10" s="2"/>
      <c r="E10" s="2"/>
      <c r="F10" s="2"/>
      <c r="G10" s="2"/>
    </row>
    <row r="11" spans="1:7" ht="30" customHeight="1" x14ac:dyDescent="0.25">
      <c r="A11" s="2"/>
      <c r="B11" s="2"/>
      <c r="C11" s="2"/>
      <c r="D11" s="2"/>
      <c r="E11" s="2"/>
      <c r="F11" s="2"/>
      <c r="G11" s="2"/>
    </row>
    <row r="12" spans="1:7" ht="30" customHeight="1" x14ac:dyDescent="0.25">
      <c r="A12" s="2"/>
      <c r="B12" s="2"/>
      <c r="C12" s="2"/>
      <c r="D12" s="2"/>
      <c r="E12" s="2"/>
      <c r="F12" s="2"/>
      <c r="G12" s="2"/>
    </row>
    <row r="13" spans="1:7" ht="30" customHeight="1" x14ac:dyDescent="0.25">
      <c r="A13" s="2"/>
      <c r="B13" s="2"/>
      <c r="C13" s="2"/>
      <c r="D13" s="2"/>
      <c r="E13" s="2"/>
      <c r="F13" s="2"/>
      <c r="G13" s="2"/>
    </row>
    <row r="14" spans="1:7" ht="30" customHeight="1" x14ac:dyDescent="0.25">
      <c r="A14" s="2"/>
      <c r="B14" s="2"/>
      <c r="C14" s="2"/>
      <c r="D14" s="2"/>
      <c r="E14" s="2"/>
      <c r="F14" s="2"/>
      <c r="G14" s="2"/>
    </row>
    <row r="15" spans="1:7" ht="30" customHeight="1" x14ac:dyDescent="0.25">
      <c r="A15" s="2"/>
      <c r="B15" s="2"/>
      <c r="C15" s="2"/>
      <c r="D15" s="2"/>
      <c r="E15" s="2"/>
      <c r="F15" s="2"/>
      <c r="G15" s="2"/>
    </row>
    <row r="16" spans="1:7" ht="30" customHeight="1" x14ac:dyDescent="0.25">
      <c r="A16" s="2"/>
      <c r="B16" s="2"/>
      <c r="C16" s="2"/>
      <c r="D16" s="2"/>
      <c r="E16" s="2"/>
      <c r="F16" s="2"/>
      <c r="G16" s="2"/>
    </row>
    <row r="17" spans="1:7" ht="30" customHeight="1" x14ac:dyDescent="0.25">
      <c r="A17" s="2"/>
      <c r="B17" s="2"/>
      <c r="C17" s="2"/>
      <c r="D17" s="2"/>
      <c r="E17" s="2"/>
      <c r="F17" s="2"/>
      <c r="G17" s="2"/>
    </row>
    <row r="18" spans="1:7" ht="30" customHeight="1" x14ac:dyDescent="0.25">
      <c r="A18" s="2"/>
      <c r="B18" s="2"/>
      <c r="C18" s="2"/>
      <c r="D18" s="2"/>
      <c r="E18" s="2"/>
      <c r="F18" s="2"/>
      <c r="G18" s="2"/>
    </row>
    <row r="19" spans="1:7" ht="30" customHeight="1" x14ac:dyDescent="0.25">
      <c r="A19" s="2"/>
      <c r="B19" s="2"/>
      <c r="C19" s="2"/>
      <c r="D19" s="2"/>
      <c r="E19" s="2"/>
      <c r="F19" s="2"/>
      <c r="G19" s="2"/>
    </row>
    <row r="20" spans="1:7" ht="30" customHeight="1" x14ac:dyDescent="0.25">
      <c r="A20" s="2"/>
      <c r="B20" s="2"/>
      <c r="C20" s="2"/>
      <c r="D20" s="2"/>
      <c r="E20" s="2"/>
      <c r="F20" s="2"/>
      <c r="G20" s="2"/>
    </row>
  </sheetData>
  <printOptions horizontalCentered="1"/>
  <pageMargins left="0.25" right="0.25"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BoQ</vt:lpstr>
      <vt:lpstr>timeline</vt:lpstr>
      <vt:lpstr>personnel</vt:lpstr>
      <vt:lpstr>equipment</vt:lpstr>
      <vt:lpstr>experience</vt:lpstr>
      <vt:lpstr>BoQ!Print_Titles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Nermin Silajdzic</cp:lastModifiedBy>
  <cp:lastPrinted>2018-12-05T09:14:07Z</cp:lastPrinted>
  <dcterms:created xsi:type="dcterms:W3CDTF">2018-12-04T09:28:04Z</dcterms:created>
  <dcterms:modified xsi:type="dcterms:W3CDTF">2021-01-23T07:40:17Z</dcterms:modified>
</cp:coreProperties>
</file>