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Docs\Logistics\Procurement\Tender\Tender 2023\Borehole drilling - 2023\Tender Dossier - Borehole Drilling - 2023\"/>
    </mc:Choice>
  </mc:AlternateContent>
  <bookViews>
    <workbookView xWindow="0" yWindow="0" windowWidth="24000" windowHeight="7905" firstSheet="1" activeTab="1"/>
  </bookViews>
  <sheets>
    <sheet name=" BH FOR DRILLING" sheetId="2" r:id="rId1"/>
    <sheet name="SOLAR MOTORIZED BH " sheetId="3" r:id="rId2"/>
  </sheets>
  <definedNames>
    <definedName name="_xlnm.Print_Area" localSheetId="0">' BH FOR DRILLING'!$A$1:$F$64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5" i="3" l="1"/>
  <c r="B123" i="3"/>
  <c r="B121" i="3"/>
  <c r="B119" i="3"/>
  <c r="B117" i="3"/>
  <c r="B115" i="3"/>
  <c r="B113" i="3"/>
  <c r="F59" i="2" l="1"/>
  <c r="F58" i="2"/>
  <c r="F57" i="2"/>
  <c r="F55" i="2"/>
  <c r="F50" i="2"/>
  <c r="F51" i="2" s="1"/>
  <c r="F60" i="2" s="1"/>
  <c r="F49" i="2"/>
  <c r="F46" i="2"/>
  <c r="F40" i="2"/>
  <c r="F41" i="2"/>
  <c r="F42" i="2"/>
  <c r="F43" i="2"/>
  <c r="F44" i="2"/>
  <c r="F45" i="2"/>
  <c r="F39" i="2"/>
  <c r="F36" i="2"/>
  <c r="F35" i="2"/>
  <c r="F34" i="2"/>
  <c r="F28" i="2"/>
  <c r="F29" i="2"/>
  <c r="F30" i="2"/>
  <c r="F27" i="2"/>
  <c r="F31" i="2" s="1"/>
  <c r="F12" i="2"/>
  <c r="F13" i="2"/>
  <c r="F14" i="2"/>
  <c r="F15" i="2"/>
  <c r="F16" i="2"/>
  <c r="F17" i="2"/>
  <c r="F18" i="2"/>
  <c r="F19" i="2"/>
  <c r="F20" i="2"/>
  <c r="F21" i="2"/>
  <c r="F22" i="2"/>
  <c r="F23" i="2"/>
  <c r="F11" i="2"/>
  <c r="F6" i="2"/>
  <c r="F7" i="2"/>
  <c r="F5" i="2"/>
  <c r="F8" i="2" s="1"/>
  <c r="F24" i="2" l="1"/>
  <c r="F56" i="2" s="1"/>
  <c r="F61" i="2" s="1"/>
  <c r="B60" i="2"/>
  <c r="B59" i="2"/>
  <c r="B58" i="2"/>
  <c r="B57" i="2"/>
  <c r="B56" i="2"/>
  <c r="B55" i="2"/>
</calcChain>
</file>

<file path=xl/sharedStrings.xml><?xml version="1.0" encoding="utf-8"?>
<sst xmlns="http://schemas.openxmlformats.org/spreadsheetml/2006/main" count="289" uniqueCount="135">
  <si>
    <t>No.</t>
  </si>
  <si>
    <t>No</t>
  </si>
  <si>
    <t>Shifting between sites(average Km)</t>
  </si>
  <si>
    <t>Km</t>
  </si>
  <si>
    <t>Well capping and installation of bottom plug</t>
  </si>
  <si>
    <t>bags</t>
  </si>
  <si>
    <t>m</t>
  </si>
  <si>
    <t>hours</t>
  </si>
  <si>
    <t>Borehole disinfection as detail in specification</t>
  </si>
  <si>
    <t>Recovery monitoring</t>
  </si>
  <si>
    <t xml:space="preserve">Pcs </t>
  </si>
  <si>
    <t>SUB TOTAL 1</t>
  </si>
  <si>
    <t>SUB TOTAL 2</t>
  </si>
  <si>
    <t>SUB TOTAL 3</t>
  </si>
  <si>
    <t>SUB TOTAL 4</t>
  </si>
  <si>
    <t>SUB TOTAL 5</t>
  </si>
  <si>
    <t>SUB TOTAL 6</t>
  </si>
  <si>
    <t>sum</t>
  </si>
  <si>
    <t>ITEM</t>
  </si>
  <si>
    <t>DESCRIPTION/SPECIFICATION</t>
  </si>
  <si>
    <t>UNIT</t>
  </si>
  <si>
    <t>RATE (USD)</t>
  </si>
  <si>
    <t>AMOUNT (USD)</t>
  </si>
  <si>
    <t>PRELIMINARIES AND GENERAL</t>
  </si>
  <si>
    <t>DRILLING AND WELL DEVELOPMENT</t>
  </si>
  <si>
    <t>Clearing, setting up and dismantling of equipments at drilling sites</t>
  </si>
  <si>
    <t>nr</t>
  </si>
  <si>
    <t>Drilling by rotary (mud drilling) or DTH methods as instructed by the supervisor in soft formation(over burden) at 12’’ diameter bit from 0-6m meter deep and installation &amp; removal of 12" temporary casing.</t>
  </si>
  <si>
    <t>Supply and installation of UPVC 5’’ND screens of 3m length with ends threaded, male and female with thickness of 5mm.</t>
  </si>
  <si>
    <t>Supply and installation of UPVC (5mm thickness) 5’’ND Plain casing 3m length with both ends threaded, male or female</t>
  </si>
  <si>
    <t>Qty</t>
  </si>
  <si>
    <t>Casting of sanitary seal</t>
  </si>
  <si>
    <t>Hours</t>
  </si>
  <si>
    <t>Movement between sites</t>
  </si>
  <si>
    <t>Sample collection in sterilized one litre bottles</t>
  </si>
  <si>
    <t>Water Quality Analysis and report by National Lincensed laboratory</t>
  </si>
  <si>
    <t>Supply and installation of India Mark II Pump Head Complete (may install extra deep depending on pump test results)</t>
  </si>
  <si>
    <r>
      <t>Supply and installation of India Mark II Water tank with ''</t>
    </r>
    <r>
      <rPr>
        <b/>
        <i/>
        <sz val="11"/>
        <color theme="1"/>
        <rFont val="Calibri"/>
        <family val="2"/>
        <scheme val="minor"/>
      </rPr>
      <t>reduce Spout''</t>
    </r>
  </si>
  <si>
    <t>Supply and installation of india Mark II pedestal</t>
  </si>
  <si>
    <t>Supply and installation of stainless steel connecting rods</t>
  </si>
  <si>
    <t>SUMMARY TO BoQ</t>
  </si>
  <si>
    <t>Bill 1</t>
  </si>
  <si>
    <t>Bill 2</t>
  </si>
  <si>
    <t>Bill 3</t>
  </si>
  <si>
    <t>Bill 4</t>
  </si>
  <si>
    <t>Bill 5</t>
  </si>
  <si>
    <t>Bill 6</t>
  </si>
  <si>
    <t>PUMP INSTALLATION</t>
  </si>
  <si>
    <t xml:space="preserve">WATER QUALITY </t>
  </si>
  <si>
    <t>TEST PUMPING AND RECOVERY</t>
  </si>
  <si>
    <t xml:space="preserve">HELP BILL OF QUANTITIES FOR DRILLING OF 1 BOREHOLE </t>
  </si>
  <si>
    <t xml:space="preserve"> TOTAL FOR 01 BOREHOLE</t>
  </si>
  <si>
    <t>Preparation and submission of borehole completion reports, Geophysics report and water quality tests.</t>
  </si>
  <si>
    <t>Mobilisation and demobilisation of contractors personnel, materials and equipment</t>
  </si>
  <si>
    <t>Supply and installation of inert backfill and casting material</t>
  </si>
  <si>
    <t>Place 1m cement grouting on ditto for clay seal</t>
  </si>
  <si>
    <t>Well development by airlifting until borehole is clean and free of sediments ( average 4hrs)</t>
  </si>
  <si>
    <t>Pump installation at a depth recommended by the supervisor</t>
  </si>
  <si>
    <t xml:space="preserve"> Pumping and measuring draw down and constant discharge test</t>
  </si>
  <si>
    <t>Sum</t>
  </si>
  <si>
    <t>Supply and installation of 50kg bags gravel pack of 2mm-6mm</t>
  </si>
  <si>
    <t>100mm thick reinforced concrete (1:2:4/12mm aggregates) for  apron (minimum diameter 1.85) and 6m drainage channel (refer to the drawings for reinforcement details)</t>
  </si>
  <si>
    <t>Supply and installation of India Mark II stainless steel raiser pipes, in 3m length</t>
  </si>
  <si>
    <t>Supply and installation of India Mark II cylinders (may use extra deep hand pump cylinder depending on installation depth)</t>
  </si>
  <si>
    <t>Excavate and cast 1.5m length by 1.5m wide by 0.3m deep animal water trough at the end of the drainage channel.</t>
  </si>
  <si>
    <t>CONSTRUCTION OF BOREHOLE APRON, DRAINAGE CHANNEL AND  WATER TROUGH</t>
  </si>
  <si>
    <t>GRAND TOTAL FOR 19 BOREHOLES</t>
  </si>
  <si>
    <t>Drilling with min. 8’’ bit to total depth of 100m(06-100m depth, effective depth 100m per borehole)</t>
  </si>
  <si>
    <t>Soil sampling recording and storing of drill cutting at 2m intervals or as  instructed by the supervisor</t>
  </si>
  <si>
    <t xml:space="preserve">RC TANKSTAND &amp; TAPSTANDS </t>
  </si>
  <si>
    <t>Foundation Base, Beams, Columns &amp; Slab</t>
  </si>
  <si>
    <t>Reinforced concrete grade 25/19mm aggregate in  beam  and Column (mix 1:2:4)</t>
  </si>
  <si>
    <t>High yield steel bar including working, fixing and binding wire</t>
  </si>
  <si>
    <t>12mm</t>
  </si>
  <si>
    <t>kg</t>
  </si>
  <si>
    <t>6mm</t>
  </si>
  <si>
    <t>Sawn form work as described to:</t>
  </si>
  <si>
    <t xml:space="preserve">230x230mm beams sides </t>
  </si>
  <si>
    <t>LM</t>
  </si>
  <si>
    <t>Soffit of 100mm thick slab</t>
  </si>
  <si>
    <t>Ditto; Edge of the slab</t>
  </si>
  <si>
    <t>Supply, weld and fix balustrade/hand and ladder rails for climbing the tank stand and protection; Hollow sections for used should as specified by the supervising Engineer</t>
  </si>
  <si>
    <t>Item</t>
  </si>
  <si>
    <t xml:space="preserve">Supply and install water connection HDPE pipe 11/4" or its equivalent as approved by the supervising engineers; connect 2 tapstands each 100m away from the tankstand </t>
  </si>
  <si>
    <t>M</t>
  </si>
  <si>
    <t>Ditto:Tee HDP 1 1/4"</t>
  </si>
  <si>
    <t>Ditto: Elbow HDP 1 1/4"</t>
  </si>
  <si>
    <t>Ditto:F Adaptor HDP 1 1/4"</t>
  </si>
  <si>
    <t>Ditto: R Bush GI 1 1/4*1"</t>
  </si>
  <si>
    <t>Ditto: PVC Pipe 1"</t>
  </si>
  <si>
    <t>Ditto: Tee G I 1"</t>
  </si>
  <si>
    <t>Ditto: Elbow G I 1"</t>
  </si>
  <si>
    <t>Ditto: Threading Tape</t>
  </si>
  <si>
    <t>Ditto: Socket G I 1"</t>
  </si>
  <si>
    <t>Ditto: Gate Valve (Heavy Duty ) 1"</t>
  </si>
  <si>
    <t>M3</t>
  </si>
  <si>
    <t>M2</t>
  </si>
  <si>
    <t xml:space="preserve">Grundfos Submersible pump Mixed flow multi -stage separate type, 3.0kW 3PH motor type, Max Head 85m, 45 C³ / Day the motor pump Sets should be used for the solar PV, Starting compatible with AC, MPPT and VFD operation, should be of Grundfos or any approved product of 6'' or 8'' in diameter pump, 7.5HP, 0-50/60Hz, water delivery upto 85 m head. (refer to technical specs.on submersible pump, solar pumping drive and motor) </t>
  </si>
  <si>
    <t>PV Modules</t>
  </si>
  <si>
    <t>Submersible  Motor Pump</t>
  </si>
  <si>
    <t>Controller/ Inverter</t>
  </si>
  <si>
    <t xml:space="preserve">No. </t>
  </si>
  <si>
    <t>Grounding System</t>
  </si>
  <si>
    <t>PV panel connection box, Earthling &amp; Protection System; DC grounding and lightening protection equipment shall include SPD, earth pits and rods;grounding resistance should be less than 5 ohm (Refer to the technical specs. On grounding system)</t>
  </si>
  <si>
    <t>Mounting Structures</t>
  </si>
  <si>
    <t>Mild Steel Structure/Tower, Module Support Structure and Concrete Foundation for Solar Panels of required high (according to the site requirements and supervisor Engineer instructions) for mounting the solar panels required to power the submersible pumps and designed to BS5950. The structure will be made of square hollow galvanized steel with vandal proofing.  The structure steel for the support of the PV module will be made of galvanized medium gauge square hollow sections and angle iron anchored to the RC base in 600 mm deep hole 450 mm diameter.(refer to the technical specs. on mounting structures)</t>
  </si>
  <si>
    <t>Set</t>
  </si>
  <si>
    <t>System Cables</t>
  </si>
  <si>
    <t>L.S</t>
  </si>
  <si>
    <t>Riser Mains/ Pipes</t>
  </si>
  <si>
    <t xml:space="preserve">Installation of riser mains/pipes to withdraw water from the water columns below the ground to the over head water reserviors with all its accessories (splicing kit, borehole cup, MS 11/2 adapter, pump clamps etc). </t>
  </si>
  <si>
    <t>Security Fence</t>
  </si>
  <si>
    <t xml:space="preserve">Fence, materials and construction (to be detailed as specified in the SoW) </t>
  </si>
  <si>
    <t>M.L</t>
  </si>
  <si>
    <t>SOLAR WATER SYSTEM</t>
  </si>
  <si>
    <t xml:space="preserve">Solar Panels, Monocrystalline PV Solar Modules of STC Power Rating 250W Kyocera or any approved type that meet the required specifications, internationally certified by TUV Rheinland to IEC 61215, 61730, 61701, and UL 1703, ISO, BS and UV standards with required certificates.(refer to technical specs. on PV Modules) </t>
  </si>
  <si>
    <t xml:space="preserve"> Pumping Controller System (Including Smart Inverter device) solar power should be configured as the primary power source; ,drive a three-phase DC motor-pump system, a DC inverter with variable frequency drive (VFD) is used. Convert DC current from panels to AC for the pump MPPT, Pump Controller, Frequency Drive, Dry Running Sensor, Filter, Circuit Breakers (2 Strings Min.) Surge Protection &amp; Protection System with all other fittings, accessories and required works;Display: LCD Screen display with Cover and LED status indicator (Refer to technical specs.)</t>
  </si>
  <si>
    <t>All required types &amp; sizes of Electrical Cables of sizes in accordance with IEC 60364-5-52 standard with all connections between Solar Panels,3 Phase,DC Submersible Pump cable. Min 6, 3 cores DC, water level cable with sensor: PVC conduits for cable holdin: Copper Earth Cables with all required accessories.(refer to technical specs. for system cables)</t>
  </si>
  <si>
    <t>PV  Box</t>
  </si>
  <si>
    <t>The PV  box should be used for DC input to one output, and it shall comply with the following specifications as minimum. Enclosure materials: Coated metal with lockable front door. (Refer to technical specs.)</t>
  </si>
  <si>
    <t>10,000 Liters Water tank</t>
  </si>
  <si>
    <t>Supply and install 10,000 (2 @5,000l) liters water tanks with all its accessories</t>
  </si>
  <si>
    <t>PIPE NETWORK</t>
  </si>
  <si>
    <t xml:space="preserve">BILL OF QUANTITIES FOR DRILLING OF A BOREHOLE </t>
  </si>
  <si>
    <t>AND SOLAR MOTORIZATION SYSEM</t>
  </si>
  <si>
    <t>Bill 7</t>
  </si>
  <si>
    <t>SUB TOTAL 7</t>
  </si>
  <si>
    <t>Balustrade/Hand rail, Climbing Ladder</t>
  </si>
  <si>
    <t>SUB TOTAL 8</t>
  </si>
  <si>
    <t>Bill 8</t>
  </si>
  <si>
    <t>GRAND TOTAL FOR 01 BOREHOLES</t>
  </si>
  <si>
    <t>Tapstand</t>
  </si>
  <si>
    <t>Construct tapstand with 4 taps; including platform and drainage channel;using well burnt clay bricks or any approved materials by the supervising engineer.</t>
  </si>
  <si>
    <t>Geophysics investigation for ground water exploration; Min 5 RP and 5 VES</t>
  </si>
  <si>
    <t xml:space="preserve">100mm thick reinforced concrete (1:2:4/12mm aggregates) for  apron (minimum diameter 1.85)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</si>
</sst>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0.0"/>
    <numFmt numFmtId="166" formatCode="_(* #,##0_);_(* \(#,##0\);_(* &quot;-&quot;??_);_(@_)"/>
  </numFmts>
  <fonts count="6" x14ac:knownFonts="1">
    <font>
      <sz val="11"/>
      <color theme="1"/>
      <name val="Calibri"/>
      <family val="2"/>
      <scheme val="minor"/>
    </font>
    <font>
      <b/>
      <sz val="11"/>
      <color theme="1"/>
      <name val="Calibri"/>
      <family val="2"/>
      <scheme val="minor"/>
    </font>
    <font>
      <sz val="11"/>
      <color theme="1"/>
      <name val="Calibri"/>
      <family val="2"/>
      <scheme val="minor"/>
    </font>
    <font>
      <b/>
      <i/>
      <sz val="11"/>
      <color theme="1"/>
      <name val="Calibri"/>
      <family val="2"/>
      <scheme val="minor"/>
    </font>
    <font>
      <b/>
      <sz val="18"/>
      <color theme="1"/>
      <name val="Calibri"/>
      <family val="2"/>
      <scheme val="minor"/>
    </font>
    <font>
      <b/>
      <sz val="16"/>
      <color theme="1"/>
      <name val="Calibri"/>
      <family val="2"/>
      <scheme val="minor"/>
    </font>
  </fonts>
  <fills count="2">
    <fill>
      <patternFill patternType="none"/>
    </fill>
    <fill>
      <patternFill patternType="gray125"/>
    </fill>
  </fills>
  <borders count="6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medium">
        <color indexed="64"/>
      </top>
      <bottom/>
      <diagonal/>
    </border>
    <border>
      <left/>
      <right style="medium">
        <color indexed="64"/>
      </right>
      <top/>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diagonal/>
    </border>
    <border>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diagonal/>
    </border>
  </borders>
  <cellStyleXfs count="2">
    <xf numFmtId="0" fontId="0" fillId="0" borderId="0"/>
    <xf numFmtId="164" fontId="2" fillId="0" borderId="0" applyFont="0" applyFill="0" applyBorder="0" applyAlignment="0" applyProtection="0"/>
  </cellStyleXfs>
  <cellXfs count="209">
    <xf numFmtId="0" fontId="0" fillId="0" borderId="0" xfId="0"/>
    <xf numFmtId="0" fontId="0" fillId="0" borderId="1" xfId="0" applyBorder="1" applyAlignment="1">
      <alignment vertical="center"/>
    </xf>
    <xf numFmtId="0" fontId="0" fillId="0" borderId="1" xfId="0" applyFont="1" applyBorder="1" applyAlignment="1">
      <alignment vertical="center" wrapText="1"/>
    </xf>
    <xf numFmtId="0" fontId="0" fillId="0" borderId="1" xfId="0" applyFont="1" applyBorder="1" applyAlignment="1">
      <alignment vertical="center"/>
    </xf>
    <xf numFmtId="3" fontId="0" fillId="0" borderId="1" xfId="0" applyNumberFormat="1" applyBorder="1" applyAlignment="1">
      <alignment vertical="center"/>
    </xf>
    <xf numFmtId="0" fontId="0" fillId="0" borderId="4" xfId="0" applyBorder="1"/>
    <xf numFmtId="0" fontId="0" fillId="0" borderId="5" xfId="0" applyBorder="1"/>
    <xf numFmtId="166" fontId="1" fillId="0" borderId="9" xfId="0" applyNumberFormat="1" applyFont="1" applyBorder="1"/>
    <xf numFmtId="0" fontId="0" fillId="0" borderId="11" xfId="0" applyBorder="1" applyAlignment="1">
      <alignment vertical="center"/>
    </xf>
    <xf numFmtId="0" fontId="0" fillId="0" borderId="14" xfId="0" applyBorder="1"/>
    <xf numFmtId="0" fontId="0" fillId="0" borderId="16" xfId="0" applyBorder="1"/>
    <xf numFmtId="0" fontId="1" fillId="0" borderId="17" xfId="0" applyFont="1" applyBorder="1"/>
    <xf numFmtId="0" fontId="0" fillId="0" borderId="10" xfId="0" applyBorder="1"/>
    <xf numFmtId="0" fontId="1" fillId="0" borderId="21" xfId="0" applyFont="1" applyBorder="1"/>
    <xf numFmtId="0" fontId="1" fillId="0" borderId="25" xfId="0" applyFont="1" applyBorder="1"/>
    <xf numFmtId="0" fontId="0" fillId="0" borderId="21" xfId="0" applyBorder="1"/>
    <xf numFmtId="0" fontId="0" fillId="0" borderId="0" xfId="0" applyAlignment="1">
      <alignment vertical="center"/>
    </xf>
    <xf numFmtId="0" fontId="0" fillId="0" borderId="29" xfId="0" applyBorder="1"/>
    <xf numFmtId="0" fontId="0" fillId="0" borderId="6" xfId="0" applyBorder="1" applyAlignment="1">
      <alignment vertical="center"/>
    </xf>
    <xf numFmtId="2" fontId="0" fillId="0" borderId="6" xfId="0" applyNumberFormat="1" applyBorder="1" applyAlignment="1">
      <alignment vertical="center"/>
    </xf>
    <xf numFmtId="0" fontId="1" fillId="0" borderId="30" xfId="0" applyFont="1" applyBorder="1"/>
    <xf numFmtId="0" fontId="1" fillId="0" borderId="31" xfId="0" applyFont="1" applyBorder="1" applyAlignment="1">
      <alignment wrapText="1"/>
    </xf>
    <xf numFmtId="0" fontId="0" fillId="0" borderId="31" xfId="0" applyBorder="1"/>
    <xf numFmtId="0" fontId="0" fillId="0" borderId="12" xfId="0" applyBorder="1" applyAlignment="1">
      <alignment vertical="center"/>
    </xf>
    <xf numFmtId="0" fontId="0" fillId="0" borderId="29" xfId="0" applyFont="1" applyBorder="1" applyAlignment="1">
      <alignment vertical="center" wrapText="1"/>
    </xf>
    <xf numFmtId="0" fontId="0" fillId="0" borderId="29" xfId="0" applyBorder="1" applyAlignment="1">
      <alignment vertical="center"/>
    </xf>
    <xf numFmtId="0" fontId="0" fillId="0" borderId="13" xfId="0" applyBorder="1" applyAlignment="1">
      <alignment vertical="center"/>
    </xf>
    <xf numFmtId="0" fontId="1" fillId="0" borderId="32" xfId="0" applyFont="1" applyBorder="1" applyAlignment="1">
      <alignment wrapText="1"/>
    </xf>
    <xf numFmtId="0" fontId="0" fillId="0" borderId="32" xfId="0" applyBorder="1"/>
    <xf numFmtId="0" fontId="0" fillId="0" borderId="17" xfId="0" applyBorder="1"/>
    <xf numFmtId="0" fontId="1" fillId="0" borderId="32" xfId="0" applyFont="1" applyBorder="1"/>
    <xf numFmtId="0" fontId="1" fillId="0" borderId="15" xfId="0" applyFont="1" applyBorder="1"/>
    <xf numFmtId="0" fontId="0" fillId="0" borderId="33" xfId="0" applyBorder="1"/>
    <xf numFmtId="0" fontId="1" fillId="0" borderId="33" xfId="0" applyFont="1" applyBorder="1" applyAlignment="1">
      <alignment wrapText="1"/>
    </xf>
    <xf numFmtId="0" fontId="0" fillId="0" borderId="13" xfId="0" applyBorder="1"/>
    <xf numFmtId="166" fontId="0" fillId="0" borderId="7" xfId="1" applyNumberFormat="1" applyFont="1" applyBorder="1" applyAlignment="1">
      <alignment vertical="center"/>
    </xf>
    <xf numFmtId="165" fontId="0" fillId="0" borderId="6" xfId="0" applyNumberFormat="1" applyBorder="1" applyAlignment="1">
      <alignment vertical="center"/>
    </xf>
    <xf numFmtId="165" fontId="0" fillId="0" borderId="12" xfId="0" applyNumberFormat="1" applyBorder="1" applyAlignment="1">
      <alignment vertical="center"/>
    </xf>
    <xf numFmtId="166" fontId="2" fillId="0" borderId="13" xfId="1" applyNumberFormat="1" applyFont="1" applyBorder="1" applyAlignment="1">
      <alignment vertical="center"/>
    </xf>
    <xf numFmtId="166" fontId="1" fillId="0" borderId="17" xfId="1" applyNumberFormat="1" applyFont="1" applyBorder="1"/>
    <xf numFmtId="2" fontId="0" fillId="0" borderId="34" xfId="0" applyNumberFormat="1" applyBorder="1" applyAlignment="1">
      <alignment vertical="center"/>
    </xf>
    <xf numFmtId="0" fontId="0" fillId="0" borderId="11" xfId="0" applyFont="1" applyBorder="1" applyAlignment="1">
      <alignment vertical="center" wrapText="1"/>
    </xf>
    <xf numFmtId="0" fontId="0" fillId="0" borderId="34" xfId="0" applyBorder="1" applyAlignment="1">
      <alignment vertical="center"/>
    </xf>
    <xf numFmtId="0" fontId="0" fillId="0" borderId="11" xfId="0" applyBorder="1" applyAlignment="1">
      <alignment vertical="center" wrapText="1"/>
    </xf>
    <xf numFmtId="3" fontId="1" fillId="0" borderId="17" xfId="0" applyNumberFormat="1" applyFont="1" applyBorder="1"/>
    <xf numFmtId="0" fontId="0" fillId="0" borderId="29" xfId="0" applyFont="1" applyBorder="1" applyAlignment="1">
      <alignment vertical="center"/>
    </xf>
    <xf numFmtId="3" fontId="0" fillId="0" borderId="13" xfId="0" applyNumberFormat="1" applyFont="1" applyBorder="1" applyAlignment="1">
      <alignment vertical="center"/>
    </xf>
    <xf numFmtId="0" fontId="1" fillId="0" borderId="32" xfId="0" applyFont="1" applyBorder="1" applyAlignment="1">
      <alignment vertical="center" wrapText="1"/>
    </xf>
    <xf numFmtId="0" fontId="0" fillId="0" borderId="32" xfId="0" applyFont="1" applyBorder="1" applyAlignment="1">
      <alignment vertical="center"/>
    </xf>
    <xf numFmtId="0" fontId="0" fillId="0" borderId="32" xfId="0" applyBorder="1" applyAlignment="1">
      <alignment vertical="center"/>
    </xf>
    <xf numFmtId="3" fontId="1" fillId="0" borderId="17" xfId="0" applyNumberFormat="1" applyFont="1" applyBorder="1" applyAlignment="1">
      <alignment vertical="center"/>
    </xf>
    <xf numFmtId="0" fontId="0" fillId="0" borderId="11" xfId="0" applyFont="1" applyBorder="1" applyAlignment="1">
      <alignment vertical="center"/>
    </xf>
    <xf numFmtId="0" fontId="1" fillId="0" borderId="15" xfId="0" applyFont="1" applyBorder="1" applyAlignment="1">
      <alignment vertical="center"/>
    </xf>
    <xf numFmtId="0" fontId="0" fillId="0" borderId="29" xfId="0" applyBorder="1" applyAlignment="1">
      <alignment vertical="center" wrapText="1"/>
    </xf>
    <xf numFmtId="0" fontId="0" fillId="0" borderId="17" xfId="0" applyBorder="1" applyAlignment="1">
      <alignment vertical="center"/>
    </xf>
    <xf numFmtId="0" fontId="1" fillId="0" borderId="17" xfId="0" applyFont="1" applyBorder="1" applyAlignment="1">
      <alignment vertical="center"/>
    </xf>
    <xf numFmtId="0" fontId="0" fillId="0" borderId="18" xfId="0" applyBorder="1" applyAlignment="1">
      <alignment vertical="center"/>
    </xf>
    <xf numFmtId="0" fontId="0" fillId="0" borderId="26" xfId="0" applyBorder="1" applyAlignment="1">
      <alignment vertical="center" wrapText="1"/>
    </xf>
    <xf numFmtId="0" fontId="0" fillId="0" borderId="2" xfId="0" applyBorder="1" applyAlignment="1">
      <alignment vertical="center"/>
    </xf>
    <xf numFmtId="0" fontId="0" fillId="0" borderId="22" xfId="0" applyBorder="1" applyAlignment="1">
      <alignment vertical="center"/>
    </xf>
    <xf numFmtId="166" fontId="0" fillId="0" borderId="22" xfId="0" applyNumberFormat="1" applyBorder="1" applyAlignment="1">
      <alignment vertical="center"/>
    </xf>
    <xf numFmtId="0" fontId="0" fillId="0" borderId="19" xfId="0" applyBorder="1" applyAlignment="1">
      <alignment vertical="center"/>
    </xf>
    <xf numFmtId="0" fontId="0" fillId="0" borderId="27" xfId="0" applyBorder="1" applyAlignment="1">
      <alignment vertical="center" wrapText="1"/>
    </xf>
    <xf numFmtId="0" fontId="0" fillId="0" borderId="3" xfId="0" applyBorder="1" applyAlignment="1">
      <alignment vertical="center"/>
    </xf>
    <xf numFmtId="0" fontId="0" fillId="0" borderId="23" xfId="0" applyBorder="1" applyAlignment="1">
      <alignment vertical="center"/>
    </xf>
    <xf numFmtId="166" fontId="0" fillId="0" borderId="23" xfId="0" applyNumberFormat="1" applyBorder="1" applyAlignment="1">
      <alignment vertical="center"/>
    </xf>
    <xf numFmtId="0" fontId="0" fillId="0" borderId="20" xfId="0" applyBorder="1" applyAlignment="1">
      <alignment vertical="center"/>
    </xf>
    <xf numFmtId="0" fontId="1" fillId="0" borderId="8" xfId="0" applyFont="1" applyBorder="1" applyAlignment="1">
      <alignment vertical="center"/>
    </xf>
    <xf numFmtId="0" fontId="1" fillId="0" borderId="24" xfId="0" applyFont="1" applyBorder="1" applyAlignment="1">
      <alignment vertical="center"/>
    </xf>
    <xf numFmtId="166" fontId="1" fillId="0" borderId="24" xfId="0" applyNumberFormat="1" applyFont="1" applyBorder="1" applyAlignment="1">
      <alignment vertical="center"/>
    </xf>
    <xf numFmtId="0" fontId="0" fillId="0" borderId="35" xfId="0" applyBorder="1"/>
    <xf numFmtId="0" fontId="0" fillId="0" borderId="36" xfId="0" applyBorder="1"/>
    <xf numFmtId="166" fontId="1" fillId="0" borderId="36" xfId="1" applyNumberFormat="1" applyFont="1" applyBorder="1"/>
    <xf numFmtId="3" fontId="1" fillId="0" borderId="36" xfId="0" applyNumberFormat="1" applyFont="1" applyBorder="1"/>
    <xf numFmtId="0" fontId="0" fillId="0" borderId="0" xfId="0" applyBorder="1" applyAlignment="1"/>
    <xf numFmtId="0" fontId="4" fillId="0" borderId="0" xfId="0" applyFont="1" applyBorder="1" applyAlignment="1"/>
    <xf numFmtId="0" fontId="1" fillId="0" borderId="35" xfId="0" applyFont="1" applyBorder="1"/>
    <xf numFmtId="0" fontId="1" fillId="0" borderId="33" xfId="0" applyFont="1" applyBorder="1"/>
    <xf numFmtId="0" fontId="1" fillId="0" borderId="36" xfId="0" applyFont="1" applyBorder="1"/>
    <xf numFmtId="165" fontId="3" fillId="0" borderId="12" xfId="0" applyNumberFormat="1" applyFont="1" applyBorder="1"/>
    <xf numFmtId="0" fontId="3" fillId="0" borderId="29" xfId="0" applyFont="1" applyBorder="1"/>
    <xf numFmtId="165" fontId="3" fillId="0" borderId="15" xfId="0" applyNumberFormat="1" applyFont="1" applyBorder="1"/>
    <xf numFmtId="0" fontId="3" fillId="0" borderId="32" xfId="0" applyFont="1" applyBorder="1" applyAlignment="1">
      <alignment wrapText="1"/>
    </xf>
    <xf numFmtId="165" fontId="3" fillId="0" borderId="15" xfId="0" applyNumberFormat="1" applyFont="1" applyBorder="1" applyAlignment="1">
      <alignment vertical="center"/>
    </xf>
    <xf numFmtId="0" fontId="3" fillId="0" borderId="32" xfId="0" applyFont="1" applyBorder="1"/>
    <xf numFmtId="0" fontId="3" fillId="0" borderId="32" xfId="0" applyFont="1" applyBorder="1" applyAlignment="1">
      <alignment vertical="center" wrapText="1"/>
    </xf>
    <xf numFmtId="0" fontId="0" fillId="0" borderId="33" xfId="0" applyBorder="1" applyAlignment="1">
      <alignment vertical="center" wrapText="1"/>
    </xf>
    <xf numFmtId="0" fontId="0" fillId="0" borderId="33" xfId="0" applyBorder="1" applyAlignment="1">
      <alignment vertical="center"/>
    </xf>
    <xf numFmtId="0" fontId="0" fillId="0" borderId="37" xfId="0" applyBorder="1"/>
    <xf numFmtId="0" fontId="1" fillId="0" borderId="38" xfId="0" applyFont="1" applyBorder="1"/>
    <xf numFmtId="0" fontId="0" fillId="0" borderId="38" xfId="0" applyBorder="1"/>
    <xf numFmtId="166" fontId="1" fillId="0" borderId="37" xfId="0" applyNumberFormat="1" applyFont="1" applyBorder="1"/>
    <xf numFmtId="0" fontId="3" fillId="0" borderId="28" xfId="0" applyFont="1" applyBorder="1" applyAlignment="1">
      <alignment vertical="center" wrapText="1"/>
    </xf>
    <xf numFmtId="0" fontId="1" fillId="0" borderId="14" xfId="0" applyFont="1" applyBorder="1" applyAlignment="1">
      <alignment vertical="center"/>
    </xf>
    <xf numFmtId="0" fontId="1" fillId="0" borderId="4" xfId="0" applyFont="1" applyBorder="1" applyAlignment="1">
      <alignment vertical="center" wrapText="1"/>
    </xf>
    <xf numFmtId="0" fontId="0" fillId="0" borderId="4" xfId="0" applyBorder="1" applyAlignment="1">
      <alignment vertical="center"/>
    </xf>
    <xf numFmtId="0" fontId="1" fillId="0" borderId="5" xfId="0" applyFont="1" applyBorder="1" applyAlignment="1">
      <alignment vertical="center"/>
    </xf>
    <xf numFmtId="0" fontId="0" fillId="0" borderId="0" xfId="0" applyFont="1"/>
    <xf numFmtId="0" fontId="0" fillId="0" borderId="0" xfId="0" applyAlignment="1">
      <alignment wrapText="1"/>
    </xf>
    <xf numFmtId="0" fontId="1" fillId="0" borderId="40" xfId="0" applyFont="1" applyBorder="1"/>
    <xf numFmtId="0" fontId="0" fillId="0" borderId="41" xfId="0" applyBorder="1" applyAlignment="1">
      <alignment vertical="center"/>
    </xf>
    <xf numFmtId="0" fontId="1" fillId="0" borderId="41" xfId="0" applyFont="1" applyBorder="1"/>
    <xf numFmtId="0" fontId="0" fillId="0" borderId="41" xfId="0" applyBorder="1"/>
    <xf numFmtId="0" fontId="0" fillId="0" borderId="41" xfId="0" applyFont="1" applyBorder="1" applyAlignment="1">
      <alignment vertical="center"/>
    </xf>
    <xf numFmtId="0" fontId="0" fillId="0" borderId="42" xfId="0" applyBorder="1" applyAlignment="1">
      <alignment vertical="center" wrapText="1"/>
    </xf>
    <xf numFmtId="0" fontId="3" fillId="0" borderId="42" xfId="0" applyFont="1" applyBorder="1" applyAlignment="1">
      <alignment vertical="center" wrapText="1"/>
    </xf>
    <xf numFmtId="0" fontId="1" fillId="0" borderId="42" xfId="0" applyFont="1" applyBorder="1" applyAlignment="1">
      <alignment wrapText="1"/>
    </xf>
    <xf numFmtId="0" fontId="3" fillId="0" borderId="0" xfId="0" applyFont="1" applyBorder="1" applyAlignment="1">
      <alignment wrapText="1"/>
    </xf>
    <xf numFmtId="0" fontId="0" fillId="0" borderId="42" xfId="0" applyFont="1" applyBorder="1" applyAlignment="1">
      <alignment vertical="center" wrapText="1"/>
    </xf>
    <xf numFmtId="0" fontId="3" fillId="0" borderId="42" xfId="0" applyFont="1" applyBorder="1" applyAlignment="1">
      <alignment wrapText="1"/>
    </xf>
    <xf numFmtId="0" fontId="1" fillId="0" borderId="42" xfId="0" applyFont="1" applyBorder="1" applyAlignment="1">
      <alignment vertical="center" wrapText="1"/>
    </xf>
    <xf numFmtId="0" fontId="1" fillId="0" borderId="43" xfId="0" applyFont="1" applyBorder="1"/>
    <xf numFmtId="0" fontId="0" fillId="0" borderId="11" xfId="0" applyBorder="1"/>
    <xf numFmtId="0" fontId="0" fillId="0" borderId="0" xfId="0" applyBorder="1"/>
    <xf numFmtId="0" fontId="0" fillId="0" borderId="42" xfId="0" applyBorder="1" applyAlignment="1">
      <alignment vertical="center"/>
    </xf>
    <xf numFmtId="0" fontId="0" fillId="0" borderId="42" xfId="0" applyBorder="1"/>
    <xf numFmtId="0" fontId="1" fillId="0" borderId="42" xfId="0" applyFont="1" applyBorder="1"/>
    <xf numFmtId="0" fontId="0" fillId="0" borderId="42" xfId="0" applyFont="1" applyBorder="1" applyAlignment="1">
      <alignment vertical="center"/>
    </xf>
    <xf numFmtId="0" fontId="0" fillId="0" borderId="44" xfId="0" applyBorder="1"/>
    <xf numFmtId="3" fontId="0" fillId="0" borderId="41" xfId="0" applyNumberFormat="1" applyBorder="1" applyAlignment="1">
      <alignment vertical="center"/>
    </xf>
    <xf numFmtId="165" fontId="3" fillId="0" borderId="34" xfId="0" applyNumberFormat="1" applyFont="1" applyBorder="1"/>
    <xf numFmtId="0" fontId="0" fillId="0" borderId="45" xfId="0" applyBorder="1" applyAlignment="1">
      <alignment vertical="center"/>
    </xf>
    <xf numFmtId="166" fontId="0" fillId="0" borderId="46" xfId="1" applyNumberFormat="1" applyFont="1" applyBorder="1" applyAlignment="1">
      <alignment vertical="center"/>
    </xf>
    <xf numFmtId="0" fontId="1" fillId="0" borderId="45" xfId="0" applyFont="1" applyBorder="1"/>
    <xf numFmtId="0" fontId="0" fillId="0" borderId="45" xfId="0" applyBorder="1"/>
    <xf numFmtId="0" fontId="0" fillId="0" borderId="46" xfId="0" applyBorder="1"/>
    <xf numFmtId="165" fontId="3" fillId="0" borderId="45" xfId="0" applyNumberFormat="1" applyFont="1" applyBorder="1"/>
    <xf numFmtId="0" fontId="1" fillId="0" borderId="46" xfId="0" applyFont="1" applyBorder="1"/>
    <xf numFmtId="0" fontId="0" fillId="0" borderId="46" xfId="0" applyBorder="1" applyAlignment="1">
      <alignment vertical="center"/>
    </xf>
    <xf numFmtId="2" fontId="0" fillId="0" borderId="45" xfId="0" applyNumberFormat="1" applyBorder="1" applyAlignment="1">
      <alignment vertical="center"/>
    </xf>
    <xf numFmtId="0" fontId="1" fillId="0" borderId="46" xfId="0" applyFont="1" applyBorder="1" applyAlignment="1">
      <alignment vertical="center"/>
    </xf>
    <xf numFmtId="165" fontId="3" fillId="0" borderId="45" xfId="0" applyNumberFormat="1" applyFont="1" applyBorder="1" applyAlignment="1">
      <alignment vertical="center"/>
    </xf>
    <xf numFmtId="165" fontId="0" fillId="0" borderId="45" xfId="0" applyNumberFormat="1" applyBorder="1" applyAlignment="1">
      <alignment vertical="center"/>
    </xf>
    <xf numFmtId="166" fontId="2" fillId="0" borderId="46" xfId="1" applyNumberFormat="1" applyFont="1" applyBorder="1" applyAlignment="1">
      <alignment vertical="center"/>
    </xf>
    <xf numFmtId="166" fontId="1" fillId="0" borderId="46" xfId="0" applyNumberFormat="1" applyFont="1" applyBorder="1"/>
    <xf numFmtId="3" fontId="1" fillId="0" borderId="46" xfId="0" applyNumberFormat="1" applyFont="1" applyBorder="1"/>
    <xf numFmtId="0" fontId="1" fillId="0" borderId="45" xfId="0" applyFont="1" applyBorder="1" applyAlignment="1">
      <alignment vertical="center"/>
    </xf>
    <xf numFmtId="0" fontId="0" fillId="0" borderId="45" xfId="0" applyFont="1" applyBorder="1" applyAlignment="1">
      <alignment vertical="center"/>
    </xf>
    <xf numFmtId="0" fontId="0" fillId="0" borderId="46" xfId="0" applyFont="1" applyBorder="1" applyAlignment="1">
      <alignment vertical="center"/>
    </xf>
    <xf numFmtId="2" fontId="0" fillId="0" borderId="45" xfId="0" applyNumberFormat="1" applyFont="1" applyBorder="1" applyAlignment="1">
      <alignment vertical="center"/>
    </xf>
    <xf numFmtId="166" fontId="0" fillId="0" borderId="46" xfId="0" applyNumberFormat="1" applyBorder="1" applyAlignment="1">
      <alignment vertical="center"/>
    </xf>
    <xf numFmtId="0" fontId="1" fillId="0" borderId="48" xfId="0" applyFont="1" applyBorder="1" applyAlignment="1">
      <alignment wrapText="1"/>
    </xf>
    <xf numFmtId="0" fontId="0" fillId="0" borderId="49" xfId="0" applyBorder="1"/>
    <xf numFmtId="0" fontId="0" fillId="0" borderId="48" xfId="0" applyBorder="1"/>
    <xf numFmtId="0" fontId="0" fillId="0" borderId="50" xfId="0" applyBorder="1" applyAlignment="1">
      <alignment vertical="center"/>
    </xf>
    <xf numFmtId="0" fontId="0" fillId="0" borderId="51" xfId="0" applyBorder="1" applyAlignment="1">
      <alignment vertical="center" wrapText="1"/>
    </xf>
    <xf numFmtId="0" fontId="0" fillId="0" borderId="52" xfId="0" applyBorder="1" applyAlignment="1">
      <alignment vertical="center"/>
    </xf>
    <xf numFmtId="0" fontId="0" fillId="0" borderId="51" xfId="0" applyBorder="1" applyAlignment="1">
      <alignment vertical="center"/>
    </xf>
    <xf numFmtId="166" fontId="0" fillId="0" borderId="53" xfId="0" applyNumberFormat="1" applyBorder="1" applyAlignment="1">
      <alignment vertical="center"/>
    </xf>
    <xf numFmtId="0" fontId="0" fillId="0" borderId="54" xfId="0" applyBorder="1"/>
    <xf numFmtId="0" fontId="1" fillId="0" borderId="55" xfId="0" applyFont="1" applyBorder="1" applyAlignment="1">
      <alignment wrapText="1"/>
    </xf>
    <xf numFmtId="0" fontId="0" fillId="0" borderId="56" xfId="0" applyBorder="1"/>
    <xf numFmtId="0" fontId="0" fillId="0" borderId="55" xfId="0" applyBorder="1"/>
    <xf numFmtId="166" fontId="1" fillId="0" borderId="39" xfId="0" applyNumberFormat="1" applyFont="1" applyBorder="1"/>
    <xf numFmtId="0" fontId="0" fillId="0" borderId="15" xfId="0" applyBorder="1" applyAlignment="1">
      <alignment vertical="center"/>
    </xf>
    <xf numFmtId="0" fontId="3" fillId="0" borderId="16" xfId="0" applyFont="1" applyBorder="1" applyAlignment="1">
      <alignment vertical="center" wrapText="1"/>
    </xf>
    <xf numFmtId="0" fontId="1" fillId="0" borderId="32" xfId="0" applyFont="1" applyBorder="1" applyAlignment="1">
      <alignment vertical="center"/>
    </xf>
    <xf numFmtId="0" fontId="1" fillId="0" borderId="16" xfId="0" applyFont="1" applyBorder="1" applyAlignment="1">
      <alignment vertical="center"/>
    </xf>
    <xf numFmtId="166" fontId="1" fillId="0" borderId="21" xfId="0" applyNumberFormat="1" applyFont="1" applyBorder="1" applyAlignment="1">
      <alignment vertical="center"/>
    </xf>
    <xf numFmtId="0" fontId="1" fillId="0" borderId="57" xfId="0" applyFont="1" applyBorder="1" applyAlignment="1">
      <alignment vertical="center"/>
    </xf>
    <xf numFmtId="0" fontId="0" fillId="0" borderId="59" xfId="0" applyBorder="1" applyAlignment="1">
      <alignment vertical="center"/>
    </xf>
    <xf numFmtId="0" fontId="0" fillId="0" borderId="58" xfId="0" applyBorder="1" applyAlignment="1">
      <alignment vertical="center"/>
    </xf>
    <xf numFmtId="0" fontId="1" fillId="0" borderId="60" xfId="0" applyFont="1" applyBorder="1" applyAlignment="1">
      <alignment vertical="center"/>
    </xf>
    <xf numFmtId="0" fontId="1" fillId="0" borderId="47" xfId="0" applyFont="1" applyBorder="1" applyAlignment="1">
      <alignment vertical="center"/>
    </xf>
    <xf numFmtId="0" fontId="1" fillId="0" borderId="48" xfId="0" applyFont="1" applyBorder="1" applyAlignment="1">
      <alignment vertical="center" wrapText="1"/>
    </xf>
    <xf numFmtId="0" fontId="0" fillId="0" borderId="49" xfId="0" applyBorder="1" applyAlignment="1">
      <alignment vertical="center"/>
    </xf>
    <xf numFmtId="0" fontId="0" fillId="0" borderId="48" xfId="0" applyBorder="1" applyAlignment="1">
      <alignment vertical="center"/>
    </xf>
    <xf numFmtId="0" fontId="0" fillId="0" borderId="53" xfId="0" applyFont="1" applyBorder="1" applyAlignment="1">
      <alignment vertical="center"/>
    </xf>
    <xf numFmtId="0" fontId="1" fillId="0" borderId="39" xfId="0" applyFont="1" applyBorder="1" applyAlignment="1">
      <alignment vertical="center"/>
    </xf>
    <xf numFmtId="0" fontId="0" fillId="0" borderId="57" xfId="0" applyBorder="1"/>
    <xf numFmtId="0" fontId="1" fillId="0" borderId="58" xfId="0" applyFont="1" applyBorder="1" applyAlignment="1">
      <alignment wrapText="1"/>
    </xf>
    <xf numFmtId="0" fontId="0" fillId="0" borderId="59" xfId="0" applyBorder="1"/>
    <xf numFmtId="0" fontId="0" fillId="0" borderId="58" xfId="0" applyBorder="1"/>
    <xf numFmtId="0" fontId="0" fillId="0" borderId="60" xfId="0" applyBorder="1"/>
    <xf numFmtId="0" fontId="1" fillId="0" borderId="47" xfId="0" applyFont="1" applyBorder="1"/>
    <xf numFmtId="166" fontId="1" fillId="0" borderId="39" xfId="1" applyNumberFormat="1" applyFont="1" applyBorder="1"/>
    <xf numFmtId="166" fontId="0" fillId="0" borderId="61" xfId="1" applyNumberFormat="1" applyFont="1" applyBorder="1" applyAlignment="1">
      <alignment vertical="center"/>
    </xf>
    <xf numFmtId="0" fontId="0" fillId="0" borderId="62" xfId="0" applyBorder="1" applyAlignment="1">
      <alignment vertical="center"/>
    </xf>
    <xf numFmtId="0" fontId="3" fillId="0" borderId="58" xfId="0" applyFont="1" applyBorder="1" applyAlignment="1">
      <alignment vertical="center" wrapText="1"/>
    </xf>
    <xf numFmtId="0" fontId="0" fillId="0" borderId="60" xfId="0" applyFont="1" applyBorder="1" applyAlignment="1">
      <alignment vertical="center"/>
    </xf>
    <xf numFmtId="165" fontId="3" fillId="0" borderId="57" xfId="0" applyNumberFormat="1" applyFont="1" applyBorder="1" applyAlignment="1">
      <alignment vertical="center"/>
    </xf>
    <xf numFmtId="0" fontId="3" fillId="0" borderId="58" xfId="0" applyFont="1" applyBorder="1" applyAlignment="1">
      <alignment wrapText="1"/>
    </xf>
    <xf numFmtId="166" fontId="1" fillId="0" borderId="60" xfId="1" applyNumberFormat="1" applyFont="1" applyBorder="1"/>
    <xf numFmtId="3" fontId="1" fillId="0" borderId="63" xfId="0" applyNumberFormat="1"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wrapText="1"/>
    </xf>
    <xf numFmtId="0" fontId="0" fillId="0" borderId="49" xfId="0" applyFont="1" applyBorder="1" applyAlignment="1">
      <alignment vertical="center"/>
    </xf>
    <xf numFmtId="0" fontId="0" fillId="0" borderId="48" xfId="0" applyFont="1" applyBorder="1" applyAlignment="1">
      <alignment vertical="center"/>
    </xf>
    <xf numFmtId="0" fontId="0" fillId="0" borderId="63" xfId="0" applyFont="1" applyBorder="1" applyAlignment="1">
      <alignment vertical="center"/>
    </xf>
    <xf numFmtId="0" fontId="1" fillId="0" borderId="35" xfId="0" applyFont="1" applyBorder="1" applyAlignment="1">
      <alignment vertical="center"/>
    </xf>
    <xf numFmtId="0" fontId="1" fillId="0" borderId="64" xfId="0" applyFont="1" applyBorder="1" applyAlignment="1">
      <alignment vertical="center" wrapText="1"/>
    </xf>
    <xf numFmtId="0" fontId="0" fillId="0" borderId="64" xfId="0" applyBorder="1" applyAlignment="1">
      <alignment vertical="center"/>
    </xf>
    <xf numFmtId="0" fontId="1" fillId="0" borderId="65" xfId="0" applyFont="1" applyBorder="1" applyAlignment="1">
      <alignment vertical="center"/>
    </xf>
    <xf numFmtId="165" fontId="1" fillId="0" borderId="45" xfId="0" applyNumberFormat="1" applyFont="1" applyBorder="1" applyAlignment="1">
      <alignment vertical="center"/>
    </xf>
    <xf numFmtId="0" fontId="0" fillId="0" borderId="44" xfId="0" applyFont="1" applyBorder="1" applyAlignment="1">
      <alignment vertical="center"/>
    </xf>
    <xf numFmtId="0" fontId="1" fillId="0" borderId="41" xfId="0" applyFont="1" applyBorder="1" applyAlignment="1">
      <alignment vertical="center" wrapText="1"/>
    </xf>
    <xf numFmtId="0" fontId="0" fillId="0" borderId="52" xfId="0" applyFont="1" applyBorder="1" applyAlignment="1">
      <alignment vertical="center"/>
    </xf>
    <xf numFmtId="0" fontId="0" fillId="0" borderId="51" xfId="0" applyFont="1" applyBorder="1" applyAlignment="1">
      <alignment vertical="center" wrapText="1"/>
    </xf>
    <xf numFmtId="0" fontId="1" fillId="0" borderId="43" xfId="0" applyFont="1" applyBorder="1" applyAlignment="1">
      <alignment wrapText="1"/>
    </xf>
    <xf numFmtId="0" fontId="3" fillId="0" borderId="41" xfId="0" applyFont="1" applyBorder="1" applyAlignment="1">
      <alignment vertical="center" wrapText="1"/>
    </xf>
    <xf numFmtId="0" fontId="1" fillId="0" borderId="64" xfId="0" applyFont="1" applyBorder="1"/>
    <xf numFmtId="0" fontId="1" fillId="0" borderId="65" xfId="0" applyFont="1" applyBorder="1"/>
    <xf numFmtId="0" fontId="0" fillId="0" borderId="50" xfId="0" applyFont="1" applyBorder="1" applyAlignment="1">
      <alignment vertical="center"/>
    </xf>
    <xf numFmtId="0" fontId="0" fillId="0" borderId="51" xfId="0" applyFont="1" applyBorder="1" applyAlignment="1">
      <alignment vertical="center"/>
    </xf>
    <xf numFmtId="0" fontId="1" fillId="0" borderId="64" xfId="0" applyFont="1" applyBorder="1" applyAlignment="1">
      <alignment wrapText="1"/>
    </xf>
    <xf numFmtId="0" fontId="1" fillId="0" borderId="66" xfId="0" applyFont="1" applyBorder="1"/>
    <xf numFmtId="164" fontId="1" fillId="0" borderId="17" xfId="1" applyFont="1" applyBorder="1" applyAlignment="1">
      <alignment vertical="center"/>
    </xf>
    <xf numFmtId="0" fontId="4" fillId="0" borderId="0" xfId="0" applyFont="1" applyBorder="1" applyAlignment="1">
      <alignment horizontal="center"/>
    </xf>
    <xf numFmtId="0" fontId="5" fillId="0" borderId="0" xfId="0" applyFont="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457200</xdr:colOff>
      <xdr:row>0</xdr:row>
      <xdr:rowOff>0</xdr:rowOff>
    </xdr:from>
    <xdr:to>
      <xdr:col>5</xdr:col>
      <xdr:colOff>613508</xdr:colOff>
      <xdr:row>1</xdr:row>
      <xdr:rowOff>228600</xdr:rowOff>
    </xdr:to>
    <xdr:pic>
      <xdr:nvPicPr>
        <xdr:cNvPr id="3" name="Picture 2"/>
        <xdr:cNvPicPr>
          <a:picLocks noChangeAspect="1"/>
        </xdr:cNvPicPr>
      </xdr:nvPicPr>
      <xdr:blipFill>
        <a:blip xmlns:r="http://schemas.openxmlformats.org/officeDocument/2006/relationships" r:embed="rId1"/>
        <a:stretch>
          <a:fillRect/>
        </a:stretch>
      </xdr:blipFill>
      <xdr:spPr>
        <a:xfrm>
          <a:off x="6496050" y="0"/>
          <a:ext cx="861158" cy="523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229542</xdr:colOff>
      <xdr:row>0</xdr:row>
      <xdr:rowOff>15876</xdr:rowOff>
    </xdr:from>
    <xdr:to>
      <xdr:col>5</xdr:col>
      <xdr:colOff>825499</xdr:colOff>
      <xdr:row>1</xdr:row>
      <xdr:rowOff>222251</xdr:rowOff>
    </xdr:to>
    <xdr:pic>
      <xdr:nvPicPr>
        <xdr:cNvPr id="3" name="Picture 2"/>
        <xdr:cNvPicPr>
          <a:picLocks noChangeAspect="1"/>
        </xdr:cNvPicPr>
      </xdr:nvPicPr>
      <xdr:blipFill>
        <a:blip xmlns:r="http://schemas.openxmlformats.org/officeDocument/2006/relationships" r:embed="rId1"/>
        <a:stretch>
          <a:fillRect/>
        </a:stretch>
      </xdr:blipFill>
      <xdr:spPr>
        <a:xfrm>
          <a:off x="5261917" y="15876"/>
          <a:ext cx="595957"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view="pageBreakPreview" zoomScale="157" zoomScaleNormal="100" zoomScaleSheetLayoutView="400" workbookViewId="0">
      <selection activeCell="B6" sqref="B6"/>
    </sheetView>
  </sheetViews>
  <sheetFormatPr defaultRowHeight="15" x14ac:dyDescent="0.25"/>
  <cols>
    <col min="2" max="2" width="69.85546875" customWidth="1"/>
    <col min="3" max="3" width="6.28515625" customWidth="1"/>
    <col min="4" max="4" width="5.28515625" customWidth="1"/>
    <col min="5" max="5" width="10.5703125" customWidth="1"/>
    <col min="6" max="6" width="14.140625" customWidth="1"/>
  </cols>
  <sheetData>
    <row r="1" spans="1:6" ht="23.25" x14ac:dyDescent="0.35">
      <c r="B1" s="207" t="s">
        <v>50</v>
      </c>
      <c r="C1" s="207"/>
      <c r="D1" s="207"/>
      <c r="E1" s="207"/>
      <c r="F1" s="74"/>
    </row>
    <row r="2" spans="1:6" ht="24" thickBot="1" x14ac:dyDescent="0.4">
      <c r="B2" s="75"/>
      <c r="C2" s="74"/>
      <c r="D2" s="74"/>
      <c r="E2" s="74"/>
      <c r="F2" s="74"/>
    </row>
    <row r="3" spans="1:6" ht="15.75" thickBot="1" x14ac:dyDescent="0.3">
      <c r="A3" s="31" t="s">
        <v>18</v>
      </c>
      <c r="B3" s="30" t="s">
        <v>19</v>
      </c>
      <c r="C3" s="30" t="s">
        <v>20</v>
      </c>
      <c r="D3" s="30" t="s">
        <v>30</v>
      </c>
      <c r="E3" s="30" t="s">
        <v>21</v>
      </c>
      <c r="F3" s="11" t="s">
        <v>22</v>
      </c>
    </row>
    <row r="4" spans="1:6" x14ac:dyDescent="0.25">
      <c r="A4" s="79">
        <v>1</v>
      </c>
      <c r="B4" s="80" t="s">
        <v>23</v>
      </c>
      <c r="C4" s="17"/>
      <c r="D4" s="17"/>
      <c r="E4" s="17"/>
      <c r="F4" s="34"/>
    </row>
    <row r="5" spans="1:6" s="16" customFormat="1" ht="29.45" customHeight="1" x14ac:dyDescent="0.25">
      <c r="A5" s="18">
        <v>1.1000000000000001</v>
      </c>
      <c r="B5" s="3" t="s">
        <v>53</v>
      </c>
      <c r="C5" s="1" t="s">
        <v>17</v>
      </c>
      <c r="D5" s="1">
        <v>1</v>
      </c>
      <c r="E5" s="1">
        <v>600</v>
      </c>
      <c r="F5" s="35">
        <f>D5*E5</f>
        <v>600</v>
      </c>
    </row>
    <row r="6" spans="1:6" s="16" customFormat="1" ht="29.45" customHeight="1" x14ac:dyDescent="0.25">
      <c r="A6" s="18">
        <v>1.2</v>
      </c>
      <c r="B6" s="104" t="s">
        <v>133</v>
      </c>
      <c r="C6" s="1" t="s">
        <v>17</v>
      </c>
      <c r="D6" s="1">
        <v>1</v>
      </c>
      <c r="E6" s="4">
        <v>1000</v>
      </c>
      <c r="F6" s="35">
        <f t="shared" ref="F6:F7" si="0">D6*E6</f>
        <v>1000</v>
      </c>
    </row>
    <row r="7" spans="1:6" s="16" customFormat="1" ht="29.45" customHeight="1" thickBot="1" x14ac:dyDescent="0.3">
      <c r="A7" s="42">
        <v>1.3</v>
      </c>
      <c r="B7" s="43" t="s">
        <v>52</v>
      </c>
      <c r="C7" s="8" t="s">
        <v>26</v>
      </c>
      <c r="D7" s="8">
        <v>1</v>
      </c>
      <c r="E7" s="8">
        <v>100</v>
      </c>
      <c r="F7" s="35">
        <f t="shared" si="0"/>
        <v>100</v>
      </c>
    </row>
    <row r="8" spans="1:6" ht="15.75" thickBot="1" x14ac:dyDescent="0.3">
      <c r="A8" s="31" t="s">
        <v>41</v>
      </c>
      <c r="B8" s="27" t="s">
        <v>11</v>
      </c>
      <c r="C8" s="28"/>
      <c r="D8" s="28"/>
      <c r="E8" s="28"/>
      <c r="F8" s="39">
        <f>SUM(F5:F7)</f>
        <v>1700</v>
      </c>
    </row>
    <row r="9" spans="1:6" ht="15.75" thickBot="1" x14ac:dyDescent="0.3">
      <c r="A9" s="70"/>
      <c r="B9" s="33"/>
      <c r="C9" s="32"/>
      <c r="D9" s="32"/>
      <c r="E9" s="32"/>
      <c r="F9" s="71"/>
    </row>
    <row r="10" spans="1:6" ht="15.75" thickBot="1" x14ac:dyDescent="0.3">
      <c r="A10" s="81">
        <v>2</v>
      </c>
      <c r="B10" s="82" t="s">
        <v>24</v>
      </c>
      <c r="C10" s="30"/>
      <c r="D10" s="30"/>
      <c r="E10" s="30"/>
      <c r="F10" s="11"/>
    </row>
    <row r="11" spans="1:6" s="16" customFormat="1" ht="31.9" customHeight="1" x14ac:dyDescent="0.25">
      <c r="A11" s="23">
        <v>2.1</v>
      </c>
      <c r="B11" s="24" t="s">
        <v>2</v>
      </c>
      <c r="C11" s="25" t="s">
        <v>3</v>
      </c>
      <c r="D11" s="25">
        <v>50</v>
      </c>
      <c r="E11" s="25">
        <v>10</v>
      </c>
      <c r="F11" s="26">
        <f>D11*E11</f>
        <v>500</v>
      </c>
    </row>
    <row r="12" spans="1:6" s="16" customFormat="1" ht="31.9" customHeight="1" x14ac:dyDescent="0.25">
      <c r="A12" s="18">
        <v>2.2000000000000002</v>
      </c>
      <c r="B12" s="2" t="s">
        <v>25</v>
      </c>
      <c r="C12" s="1" t="s">
        <v>17</v>
      </c>
      <c r="D12" s="1">
        <v>1</v>
      </c>
      <c r="E12" s="1">
        <v>100</v>
      </c>
      <c r="F12" s="26">
        <f t="shared" ref="F12:F23" si="1">D12*E12</f>
        <v>100</v>
      </c>
    </row>
    <row r="13" spans="1:6" s="16" customFormat="1" ht="42.6" customHeight="1" x14ac:dyDescent="0.25">
      <c r="A13" s="18">
        <v>2.2999999999999998</v>
      </c>
      <c r="B13" s="2" t="s">
        <v>27</v>
      </c>
      <c r="C13" s="1" t="s">
        <v>6</v>
      </c>
      <c r="D13" s="1">
        <v>10</v>
      </c>
      <c r="E13" s="1">
        <v>30</v>
      </c>
      <c r="F13" s="26">
        <f t="shared" si="1"/>
        <v>300</v>
      </c>
    </row>
    <row r="14" spans="1:6" s="16" customFormat="1" ht="31.9" customHeight="1" x14ac:dyDescent="0.25">
      <c r="A14" s="18">
        <v>2.4</v>
      </c>
      <c r="B14" s="2" t="s">
        <v>67</v>
      </c>
      <c r="C14" s="1" t="s">
        <v>6</v>
      </c>
      <c r="D14" s="1">
        <v>85</v>
      </c>
      <c r="E14" s="1">
        <v>25</v>
      </c>
      <c r="F14" s="26">
        <f t="shared" si="1"/>
        <v>2125</v>
      </c>
    </row>
    <row r="15" spans="1:6" s="16" customFormat="1" ht="31.9" customHeight="1" x14ac:dyDescent="0.25">
      <c r="A15" s="18">
        <v>2.5</v>
      </c>
      <c r="B15" s="2" t="s">
        <v>68</v>
      </c>
      <c r="C15" s="1" t="s">
        <v>17</v>
      </c>
      <c r="D15" s="1">
        <v>1</v>
      </c>
      <c r="E15" s="1">
        <v>100</v>
      </c>
      <c r="F15" s="26">
        <f t="shared" si="1"/>
        <v>100</v>
      </c>
    </row>
    <row r="16" spans="1:6" s="16" customFormat="1" ht="31.9" customHeight="1" x14ac:dyDescent="0.25">
      <c r="A16" s="18">
        <v>2.6</v>
      </c>
      <c r="B16" s="2" t="s">
        <v>4</v>
      </c>
      <c r="C16" s="1" t="s">
        <v>26</v>
      </c>
      <c r="D16" s="1">
        <v>1</v>
      </c>
      <c r="E16" s="1">
        <v>50</v>
      </c>
      <c r="F16" s="26">
        <f t="shared" si="1"/>
        <v>50</v>
      </c>
    </row>
    <row r="17" spans="1:6" s="16" customFormat="1" ht="31.9" customHeight="1" x14ac:dyDescent="0.25">
      <c r="A17" s="18">
        <v>2.7</v>
      </c>
      <c r="B17" s="2" t="s">
        <v>28</v>
      </c>
      <c r="C17" s="1" t="s">
        <v>6</v>
      </c>
      <c r="D17" s="1">
        <v>18</v>
      </c>
      <c r="E17" s="1">
        <v>35</v>
      </c>
      <c r="F17" s="26">
        <f t="shared" si="1"/>
        <v>630</v>
      </c>
    </row>
    <row r="18" spans="1:6" s="16" customFormat="1" ht="31.9" customHeight="1" x14ac:dyDescent="0.25">
      <c r="A18" s="18">
        <v>2.8</v>
      </c>
      <c r="B18" s="2" t="s">
        <v>29</v>
      </c>
      <c r="C18" s="1" t="s">
        <v>6</v>
      </c>
      <c r="D18" s="1">
        <v>62</v>
      </c>
      <c r="E18" s="1">
        <v>40</v>
      </c>
      <c r="F18" s="26">
        <f t="shared" si="1"/>
        <v>2480</v>
      </c>
    </row>
    <row r="19" spans="1:6" s="16" customFormat="1" ht="31.9" customHeight="1" x14ac:dyDescent="0.25">
      <c r="A19" s="18">
        <v>2.9</v>
      </c>
      <c r="B19" s="2" t="s">
        <v>60</v>
      </c>
      <c r="C19" s="1" t="s">
        <v>5</v>
      </c>
      <c r="D19" s="1">
        <v>35</v>
      </c>
      <c r="E19" s="1">
        <v>15</v>
      </c>
      <c r="F19" s="26">
        <f t="shared" si="1"/>
        <v>525</v>
      </c>
    </row>
    <row r="20" spans="1:6" s="16" customFormat="1" ht="31.9" customHeight="1" x14ac:dyDescent="0.25">
      <c r="A20" s="19">
        <v>2.1</v>
      </c>
      <c r="B20" s="2" t="s">
        <v>54</v>
      </c>
      <c r="C20" s="1" t="s">
        <v>17</v>
      </c>
      <c r="D20" s="1">
        <v>1</v>
      </c>
      <c r="E20" s="1">
        <v>100</v>
      </c>
      <c r="F20" s="26">
        <f t="shared" si="1"/>
        <v>100</v>
      </c>
    </row>
    <row r="21" spans="1:6" s="16" customFormat="1" ht="31.9" customHeight="1" x14ac:dyDescent="0.25">
      <c r="A21" s="18">
        <v>2.11</v>
      </c>
      <c r="B21" s="2" t="s">
        <v>55</v>
      </c>
      <c r="C21" s="1" t="s">
        <v>17</v>
      </c>
      <c r="D21" s="1">
        <v>1</v>
      </c>
      <c r="E21" s="1">
        <v>100</v>
      </c>
      <c r="F21" s="26">
        <f t="shared" si="1"/>
        <v>100</v>
      </c>
    </row>
    <row r="22" spans="1:6" s="16" customFormat="1" ht="31.9" customHeight="1" x14ac:dyDescent="0.25">
      <c r="A22" s="18">
        <v>2.12</v>
      </c>
      <c r="B22" s="2" t="s">
        <v>31</v>
      </c>
      <c r="C22" s="1" t="s">
        <v>17</v>
      </c>
      <c r="D22" s="1">
        <v>1</v>
      </c>
      <c r="E22" s="1">
        <v>100</v>
      </c>
      <c r="F22" s="26">
        <f t="shared" si="1"/>
        <v>100</v>
      </c>
    </row>
    <row r="23" spans="1:6" s="16" customFormat="1" ht="31.9" customHeight="1" thickBot="1" x14ac:dyDescent="0.3">
      <c r="A23" s="40">
        <v>2.13</v>
      </c>
      <c r="B23" s="41" t="s">
        <v>56</v>
      </c>
      <c r="C23" s="8" t="s">
        <v>32</v>
      </c>
      <c r="D23" s="8">
        <v>4</v>
      </c>
      <c r="E23" s="8">
        <v>50</v>
      </c>
      <c r="F23" s="26">
        <f t="shared" si="1"/>
        <v>200</v>
      </c>
    </row>
    <row r="24" spans="1:6" ht="15.75" thickBot="1" x14ac:dyDescent="0.3">
      <c r="A24" s="31" t="s">
        <v>42</v>
      </c>
      <c r="B24" s="27" t="s">
        <v>12</v>
      </c>
      <c r="C24" s="28"/>
      <c r="D24" s="28"/>
      <c r="E24" s="28"/>
      <c r="F24" s="26">
        <f>SUM(F11:F23)</f>
        <v>7310</v>
      </c>
    </row>
    <row r="25" spans="1:6" ht="15.75" thickBot="1" x14ac:dyDescent="0.3">
      <c r="A25" s="70"/>
      <c r="B25" s="33"/>
      <c r="C25" s="32"/>
      <c r="D25" s="32"/>
      <c r="E25" s="32"/>
      <c r="F25" s="72"/>
    </row>
    <row r="26" spans="1:6" ht="15.75" thickBot="1" x14ac:dyDescent="0.3">
      <c r="A26" s="83">
        <v>3</v>
      </c>
      <c r="B26" s="82" t="s">
        <v>49</v>
      </c>
      <c r="C26" s="28"/>
      <c r="D26" s="28"/>
      <c r="E26" s="28"/>
      <c r="F26" s="39"/>
    </row>
    <row r="27" spans="1:6" s="16" customFormat="1" ht="26.45" customHeight="1" x14ac:dyDescent="0.25">
      <c r="A27" s="37">
        <v>3.1</v>
      </c>
      <c r="B27" s="24" t="s">
        <v>33</v>
      </c>
      <c r="C27" s="25" t="s">
        <v>3</v>
      </c>
      <c r="D27" s="25">
        <v>50</v>
      </c>
      <c r="E27" s="25">
        <v>5</v>
      </c>
      <c r="F27" s="38">
        <f>D27*E27</f>
        <v>250</v>
      </c>
    </row>
    <row r="28" spans="1:6" s="16" customFormat="1" ht="26.45" customHeight="1" x14ac:dyDescent="0.25">
      <c r="A28" s="36">
        <v>3.2</v>
      </c>
      <c r="B28" s="2" t="s">
        <v>58</v>
      </c>
      <c r="C28" s="1" t="s">
        <v>7</v>
      </c>
      <c r="D28" s="1">
        <v>4</v>
      </c>
      <c r="E28" s="1">
        <v>100</v>
      </c>
      <c r="F28" s="38">
        <f t="shared" ref="F28:F30" si="2">D28*E28</f>
        <v>400</v>
      </c>
    </row>
    <row r="29" spans="1:6" s="16" customFormat="1" ht="26.45" customHeight="1" x14ac:dyDescent="0.25">
      <c r="A29" s="36">
        <v>3.3</v>
      </c>
      <c r="B29" s="2" t="s">
        <v>57</v>
      </c>
      <c r="C29" s="1" t="s">
        <v>59</v>
      </c>
      <c r="D29" s="1">
        <v>1</v>
      </c>
      <c r="E29" s="1">
        <v>200</v>
      </c>
      <c r="F29" s="38">
        <f t="shared" si="2"/>
        <v>200</v>
      </c>
    </row>
    <row r="30" spans="1:6" s="16" customFormat="1" ht="26.45" customHeight="1" x14ac:dyDescent="0.25">
      <c r="A30" s="18">
        <v>3.4</v>
      </c>
      <c r="B30" s="2" t="s">
        <v>9</v>
      </c>
      <c r="C30" s="1" t="s">
        <v>7</v>
      </c>
      <c r="D30" s="1">
        <v>2</v>
      </c>
      <c r="E30" s="1">
        <v>100</v>
      </c>
      <c r="F30" s="38">
        <f t="shared" si="2"/>
        <v>200</v>
      </c>
    </row>
    <row r="31" spans="1:6" ht="15.75" thickBot="1" x14ac:dyDescent="0.3">
      <c r="A31" s="20" t="s">
        <v>43</v>
      </c>
      <c r="B31" s="21" t="s">
        <v>13</v>
      </c>
      <c r="C31" s="22"/>
      <c r="D31" s="22"/>
      <c r="E31" s="22"/>
      <c r="F31" s="7">
        <f>SUM(F27:F30)</f>
        <v>1050</v>
      </c>
    </row>
    <row r="32" spans="1:6" ht="15.75" thickBot="1" x14ac:dyDescent="0.3">
      <c r="A32" s="76" t="s">
        <v>18</v>
      </c>
      <c r="B32" s="77" t="s">
        <v>19</v>
      </c>
      <c r="C32" s="77" t="s">
        <v>20</v>
      </c>
      <c r="D32" s="77" t="s">
        <v>30</v>
      </c>
      <c r="E32" s="77" t="s">
        <v>21</v>
      </c>
      <c r="F32" s="78" t="s">
        <v>22</v>
      </c>
    </row>
    <row r="33" spans="1:6" ht="15.75" thickBot="1" x14ac:dyDescent="0.3">
      <c r="A33" s="81">
        <v>4</v>
      </c>
      <c r="B33" s="84" t="s">
        <v>48</v>
      </c>
      <c r="C33" s="28"/>
      <c r="D33" s="28"/>
      <c r="E33" s="28"/>
      <c r="F33" s="29"/>
    </row>
    <row r="34" spans="1:6" s="16" customFormat="1" ht="28.15" customHeight="1" x14ac:dyDescent="0.25">
      <c r="A34" s="23">
        <v>4.0999999999999996</v>
      </c>
      <c r="B34" s="25" t="s">
        <v>34</v>
      </c>
      <c r="C34" s="25" t="s">
        <v>26</v>
      </c>
      <c r="D34" s="25">
        <v>1</v>
      </c>
      <c r="E34" s="25">
        <v>50</v>
      </c>
      <c r="F34" s="26">
        <f>D34*E34</f>
        <v>50</v>
      </c>
    </row>
    <row r="35" spans="1:6" s="16" customFormat="1" ht="28.15" customHeight="1" thickBot="1" x14ac:dyDescent="0.3">
      <c r="A35" s="42">
        <v>4.2</v>
      </c>
      <c r="B35" s="43" t="s">
        <v>35</v>
      </c>
      <c r="C35" s="8" t="s">
        <v>26</v>
      </c>
      <c r="D35" s="8">
        <v>1</v>
      </c>
      <c r="E35" s="8">
        <v>100</v>
      </c>
      <c r="F35" s="26">
        <f>D35*E35</f>
        <v>100</v>
      </c>
    </row>
    <row r="36" spans="1:6" ht="15.75" thickBot="1" x14ac:dyDescent="0.3">
      <c r="A36" s="31" t="s">
        <v>44</v>
      </c>
      <c r="B36" s="27" t="s">
        <v>14</v>
      </c>
      <c r="C36" s="28"/>
      <c r="D36" s="28"/>
      <c r="E36" s="28"/>
      <c r="F36" s="44">
        <f>SUM(F34:F35)</f>
        <v>150</v>
      </c>
    </row>
    <row r="37" spans="1:6" ht="15.75" thickBot="1" x14ac:dyDescent="0.3">
      <c r="A37" s="70"/>
      <c r="B37" s="33"/>
      <c r="C37" s="32"/>
      <c r="D37" s="32"/>
      <c r="E37" s="32"/>
      <c r="F37" s="73"/>
    </row>
    <row r="38" spans="1:6" ht="15.75" thickBot="1" x14ac:dyDescent="0.3">
      <c r="A38" s="83">
        <v>5</v>
      </c>
      <c r="B38" s="85" t="s">
        <v>47</v>
      </c>
      <c r="C38" s="48"/>
      <c r="D38" s="48"/>
      <c r="E38" s="49"/>
      <c r="F38" s="50"/>
    </row>
    <row r="39" spans="1:6" ht="30" x14ac:dyDescent="0.25">
      <c r="A39" s="23">
        <v>5.0999999999999996</v>
      </c>
      <c r="B39" s="24" t="s">
        <v>36</v>
      </c>
      <c r="C39" s="45" t="s">
        <v>1</v>
      </c>
      <c r="D39" s="45">
        <v>1</v>
      </c>
      <c r="E39" s="25">
        <v>110</v>
      </c>
      <c r="F39" s="46">
        <f>D39*E39</f>
        <v>110</v>
      </c>
    </row>
    <row r="40" spans="1:6" x14ac:dyDescent="0.25">
      <c r="A40" s="18">
        <v>5.2</v>
      </c>
      <c r="B40" s="2" t="s">
        <v>37</v>
      </c>
      <c r="C40" s="3" t="s">
        <v>1</v>
      </c>
      <c r="D40" s="3">
        <v>1</v>
      </c>
      <c r="E40" s="1">
        <v>45</v>
      </c>
      <c r="F40" s="46">
        <f t="shared" ref="F40:F45" si="3">D40*E40</f>
        <v>45</v>
      </c>
    </row>
    <row r="41" spans="1:6" ht="30.6" customHeight="1" x14ac:dyDescent="0.25">
      <c r="A41" s="18">
        <v>5.3</v>
      </c>
      <c r="B41" s="2" t="s">
        <v>38</v>
      </c>
      <c r="C41" s="3" t="s">
        <v>0</v>
      </c>
      <c r="D41" s="3">
        <v>1</v>
      </c>
      <c r="E41" s="1">
        <v>65</v>
      </c>
      <c r="F41" s="46">
        <f t="shared" si="3"/>
        <v>65</v>
      </c>
    </row>
    <row r="42" spans="1:6" ht="30.6" customHeight="1" x14ac:dyDescent="0.25">
      <c r="A42" s="18">
        <v>5.4</v>
      </c>
      <c r="B42" s="2" t="s">
        <v>62</v>
      </c>
      <c r="C42" s="3" t="s">
        <v>10</v>
      </c>
      <c r="D42" s="3">
        <v>25</v>
      </c>
      <c r="E42" s="1">
        <v>35</v>
      </c>
      <c r="F42" s="46">
        <f t="shared" si="3"/>
        <v>875</v>
      </c>
    </row>
    <row r="43" spans="1:6" ht="30.6" customHeight="1" x14ac:dyDescent="0.25">
      <c r="A43" s="18">
        <v>5.5</v>
      </c>
      <c r="B43" s="3" t="s">
        <v>39</v>
      </c>
      <c r="C43" s="3" t="s">
        <v>10</v>
      </c>
      <c r="D43" s="3">
        <v>25</v>
      </c>
      <c r="E43" s="1">
        <v>15</v>
      </c>
      <c r="F43" s="46">
        <f t="shared" si="3"/>
        <v>375</v>
      </c>
    </row>
    <row r="44" spans="1:6" ht="30.6" customHeight="1" x14ac:dyDescent="0.25">
      <c r="A44" s="18">
        <v>5.6</v>
      </c>
      <c r="B44" s="2" t="s">
        <v>63</v>
      </c>
      <c r="C44" s="3" t="s">
        <v>0</v>
      </c>
      <c r="D44" s="3">
        <v>1</v>
      </c>
      <c r="E44" s="1">
        <v>60</v>
      </c>
      <c r="F44" s="46">
        <f t="shared" si="3"/>
        <v>60</v>
      </c>
    </row>
    <row r="45" spans="1:6" ht="30.6" customHeight="1" thickBot="1" x14ac:dyDescent="0.3">
      <c r="A45" s="42">
        <v>5.7</v>
      </c>
      <c r="B45" s="51" t="s">
        <v>8</v>
      </c>
      <c r="C45" s="51" t="s">
        <v>0</v>
      </c>
      <c r="D45" s="51">
        <v>1</v>
      </c>
      <c r="E45" s="8">
        <v>100</v>
      </c>
      <c r="F45" s="46">
        <f t="shared" si="3"/>
        <v>100</v>
      </c>
    </row>
    <row r="46" spans="1:6" ht="15.75" thickBot="1" x14ac:dyDescent="0.3">
      <c r="A46" s="52" t="s">
        <v>45</v>
      </c>
      <c r="B46" s="47" t="s">
        <v>15</v>
      </c>
      <c r="C46" s="49"/>
      <c r="D46" s="49"/>
      <c r="E46" s="49"/>
      <c r="F46" s="50">
        <f>SUM(F39:F45)</f>
        <v>1630</v>
      </c>
    </row>
    <row r="47" spans="1:6" ht="15.75" thickBot="1" x14ac:dyDescent="0.3">
      <c r="A47" s="70"/>
      <c r="B47" s="32"/>
      <c r="C47" s="32"/>
      <c r="D47" s="32"/>
      <c r="E47" s="32"/>
      <c r="F47" s="71"/>
    </row>
    <row r="48" spans="1:6" ht="30.75" thickBot="1" x14ac:dyDescent="0.3">
      <c r="A48" s="83">
        <v>6</v>
      </c>
      <c r="B48" s="85" t="s">
        <v>65</v>
      </c>
      <c r="C48" s="49"/>
      <c r="D48" s="49"/>
      <c r="E48" s="49"/>
      <c r="F48" s="54"/>
    </row>
    <row r="49" spans="1:6" ht="45" x14ac:dyDescent="0.25">
      <c r="A49" s="23">
        <v>6.1</v>
      </c>
      <c r="B49" s="53" t="s">
        <v>61</v>
      </c>
      <c r="C49" s="25" t="s">
        <v>17</v>
      </c>
      <c r="D49" s="25">
        <v>1</v>
      </c>
      <c r="E49" s="25">
        <v>300</v>
      </c>
      <c r="F49" s="26">
        <f>D49*E49</f>
        <v>300</v>
      </c>
    </row>
    <row r="50" spans="1:6" ht="48.6" customHeight="1" thickBot="1" x14ac:dyDescent="0.3">
      <c r="A50" s="18">
        <v>6.2</v>
      </c>
      <c r="B50" s="86" t="s">
        <v>64</v>
      </c>
      <c r="C50" s="87" t="s">
        <v>17</v>
      </c>
      <c r="D50" s="87">
        <v>1</v>
      </c>
      <c r="E50" s="87">
        <v>200</v>
      </c>
      <c r="F50" s="26">
        <f>D50*E50</f>
        <v>200</v>
      </c>
    </row>
    <row r="51" spans="1:6" ht="15.75" thickBot="1" x14ac:dyDescent="0.3">
      <c r="A51" s="52" t="s">
        <v>46</v>
      </c>
      <c r="B51" s="47" t="s">
        <v>16</v>
      </c>
      <c r="C51" s="49"/>
      <c r="D51" s="49"/>
      <c r="E51" s="49"/>
      <c r="F51" s="55">
        <f>SUM(F49:F50)</f>
        <v>500</v>
      </c>
    </row>
    <row r="52" spans="1:6" ht="15.75" thickBot="1" x14ac:dyDescent="0.3">
      <c r="A52" s="93"/>
      <c r="B52" s="94"/>
      <c r="C52" s="95"/>
      <c r="D52" s="95"/>
      <c r="E52" s="95"/>
      <c r="F52" s="96"/>
    </row>
    <row r="53" spans="1:6" ht="15.75" thickBot="1" x14ac:dyDescent="0.3">
      <c r="A53" s="9"/>
      <c r="B53" s="5"/>
      <c r="C53" s="5"/>
      <c r="D53" s="5"/>
      <c r="E53" s="5"/>
      <c r="F53" s="6"/>
    </row>
    <row r="54" spans="1:6" ht="15.75" thickBot="1" x14ac:dyDescent="0.3">
      <c r="A54" s="12"/>
      <c r="B54" s="14" t="s">
        <v>40</v>
      </c>
      <c r="C54" s="10"/>
      <c r="D54" s="10"/>
      <c r="E54" s="15"/>
      <c r="F54" s="13" t="s">
        <v>22</v>
      </c>
    </row>
    <row r="55" spans="1:6" s="16" customFormat="1" ht="35.450000000000003" customHeight="1" x14ac:dyDescent="0.25">
      <c r="A55" s="56" t="s">
        <v>41</v>
      </c>
      <c r="B55" s="57" t="str">
        <f>B4</f>
        <v>PRELIMINARIES AND GENERAL</v>
      </c>
      <c r="C55" s="58"/>
      <c r="D55" s="58"/>
      <c r="E55" s="59"/>
      <c r="F55" s="60">
        <f>F8</f>
        <v>1700</v>
      </c>
    </row>
    <row r="56" spans="1:6" s="16" customFormat="1" ht="35.450000000000003" customHeight="1" x14ac:dyDescent="0.25">
      <c r="A56" s="61" t="s">
        <v>42</v>
      </c>
      <c r="B56" s="62" t="str">
        <f>B10</f>
        <v>DRILLING AND WELL DEVELOPMENT</v>
      </c>
      <c r="C56" s="63"/>
      <c r="D56" s="63"/>
      <c r="E56" s="64"/>
      <c r="F56" s="65">
        <f>F24</f>
        <v>7310</v>
      </c>
    </row>
    <row r="57" spans="1:6" s="16" customFormat="1" ht="35.450000000000003" customHeight="1" x14ac:dyDescent="0.25">
      <c r="A57" s="61" t="s">
        <v>43</v>
      </c>
      <c r="B57" s="62" t="str">
        <f>B26</f>
        <v>TEST PUMPING AND RECOVERY</v>
      </c>
      <c r="C57" s="63"/>
      <c r="D57" s="63"/>
      <c r="E57" s="64"/>
      <c r="F57" s="65">
        <f>F31</f>
        <v>1050</v>
      </c>
    </row>
    <row r="58" spans="1:6" s="16" customFormat="1" ht="35.450000000000003" customHeight="1" x14ac:dyDescent="0.25">
      <c r="A58" s="61" t="s">
        <v>44</v>
      </c>
      <c r="B58" s="62" t="str">
        <f>B33</f>
        <v xml:space="preserve">WATER QUALITY </v>
      </c>
      <c r="C58" s="63"/>
      <c r="D58" s="63"/>
      <c r="E58" s="64"/>
      <c r="F58" s="65">
        <f>F36</f>
        <v>150</v>
      </c>
    </row>
    <row r="59" spans="1:6" s="16" customFormat="1" ht="35.450000000000003" customHeight="1" x14ac:dyDescent="0.25">
      <c r="A59" s="61" t="s">
        <v>45</v>
      </c>
      <c r="B59" s="62" t="str">
        <f>B38</f>
        <v>PUMP INSTALLATION</v>
      </c>
      <c r="C59" s="63"/>
      <c r="D59" s="63"/>
      <c r="E59" s="64"/>
      <c r="F59" s="65">
        <f>F46</f>
        <v>1630</v>
      </c>
    </row>
    <row r="60" spans="1:6" s="16" customFormat="1" ht="35.450000000000003" customHeight="1" x14ac:dyDescent="0.25">
      <c r="A60" s="61" t="s">
        <v>46</v>
      </c>
      <c r="B60" s="62" t="str">
        <f>B48</f>
        <v>CONSTRUCTION OF BOREHOLE APRON, DRAINAGE CHANNEL AND  WATER TROUGH</v>
      </c>
      <c r="C60" s="63"/>
      <c r="D60" s="63"/>
      <c r="E60" s="64"/>
      <c r="F60" s="65">
        <f>F51</f>
        <v>500</v>
      </c>
    </row>
    <row r="61" spans="1:6" s="16" customFormat="1" ht="19.899999999999999" customHeight="1" thickBot="1" x14ac:dyDescent="0.3">
      <c r="A61" s="66"/>
      <c r="B61" s="92" t="s">
        <v>51</v>
      </c>
      <c r="C61" s="67"/>
      <c r="D61" s="67"/>
      <c r="E61" s="68"/>
      <c r="F61" s="69">
        <f>SUM(F55:F60)</f>
        <v>12340</v>
      </c>
    </row>
    <row r="62" spans="1:6" ht="15.75" thickBot="1" x14ac:dyDescent="0.3">
      <c r="A62" s="88"/>
      <c r="B62" s="89" t="s">
        <v>66</v>
      </c>
      <c r="C62" s="90"/>
      <c r="D62" s="90"/>
      <c r="E62" s="90"/>
      <c r="F62" s="91"/>
    </row>
    <row r="63" spans="1:6" ht="15.75" thickTop="1" x14ac:dyDescent="0.25"/>
  </sheetData>
  <mergeCells count="1">
    <mergeCell ref="B1:E1"/>
  </mergeCells>
  <pageMargins left="0.7" right="0.7" top="0.75" bottom="0.75" header="0.3" footer="0.3"/>
  <pageSetup scale="78" orientation="portrait" r:id="rId1"/>
  <rowBreaks count="1" manualBreakCount="1">
    <brk id="3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abSelected="1" view="pageBreakPreview" topLeftCell="A109" zoomScale="75" zoomScaleNormal="70" zoomScaleSheetLayoutView="75" workbookViewId="0">
      <selection activeCell="D123" sqref="D123"/>
    </sheetView>
  </sheetViews>
  <sheetFormatPr defaultRowHeight="15" x14ac:dyDescent="0.25"/>
  <cols>
    <col min="1" max="1" width="5.42578125" customWidth="1"/>
    <col min="2" max="2" width="48.140625" style="98" customWidth="1"/>
    <col min="3" max="3" width="6.28515625" customWidth="1"/>
    <col min="4" max="4" width="5.28515625" customWidth="1"/>
    <col min="5" max="5" width="10.5703125" customWidth="1"/>
    <col min="6" max="6" width="19" customWidth="1"/>
  </cols>
  <sheetData>
    <row r="1" spans="1:6" ht="21" x14ac:dyDescent="0.35">
      <c r="B1" s="208" t="s">
        <v>123</v>
      </c>
      <c r="C1" s="208"/>
      <c r="D1" s="208"/>
      <c r="E1" s="208"/>
      <c r="F1" s="74"/>
    </row>
    <row r="2" spans="1:6" ht="21.75" thickBot="1" x14ac:dyDescent="0.4">
      <c r="B2" s="208" t="s">
        <v>124</v>
      </c>
      <c r="C2" s="208"/>
      <c r="D2" s="208"/>
      <c r="E2" s="208"/>
      <c r="F2" s="74"/>
    </row>
    <row r="3" spans="1:6" ht="15.75" thickBot="1" x14ac:dyDescent="0.3">
      <c r="A3" s="99" t="s">
        <v>18</v>
      </c>
      <c r="B3" s="27" t="s">
        <v>19</v>
      </c>
      <c r="C3" s="111" t="s">
        <v>20</v>
      </c>
      <c r="D3" s="30" t="s">
        <v>30</v>
      </c>
      <c r="E3" s="111" t="s">
        <v>21</v>
      </c>
      <c r="F3" s="11" t="s">
        <v>22</v>
      </c>
    </row>
    <row r="4" spans="1:6" x14ac:dyDescent="0.25">
      <c r="A4" s="120">
        <v>1</v>
      </c>
      <c r="B4" s="107" t="s">
        <v>23</v>
      </c>
      <c r="C4" s="112"/>
      <c r="D4" s="113"/>
      <c r="E4" s="112"/>
      <c r="F4" s="118"/>
    </row>
    <row r="5" spans="1:6" ht="30" x14ac:dyDescent="0.25">
      <c r="A5" s="121">
        <v>1.1000000000000001</v>
      </c>
      <c r="B5" s="108" t="s">
        <v>53</v>
      </c>
      <c r="C5" s="100" t="s">
        <v>17</v>
      </c>
      <c r="D5" s="114">
        <v>1</v>
      </c>
      <c r="E5" s="100"/>
      <c r="F5" s="122"/>
    </row>
    <row r="6" spans="1:6" ht="30" x14ac:dyDescent="0.25">
      <c r="A6" s="121">
        <v>1.2</v>
      </c>
      <c r="B6" s="104" t="s">
        <v>133</v>
      </c>
      <c r="C6" s="100" t="s">
        <v>17</v>
      </c>
      <c r="D6" s="114">
        <v>1</v>
      </c>
      <c r="E6" s="119"/>
      <c r="F6" s="122"/>
    </row>
    <row r="7" spans="1:6" ht="45.75" thickBot="1" x14ac:dyDescent="0.3">
      <c r="A7" s="121">
        <v>1.3</v>
      </c>
      <c r="B7" s="104" t="s">
        <v>52</v>
      </c>
      <c r="C7" s="100" t="s">
        <v>26</v>
      </c>
      <c r="D7" s="114">
        <v>1</v>
      </c>
      <c r="E7" s="100"/>
      <c r="F7" s="176"/>
    </row>
    <row r="8" spans="1:6" ht="15.75" thickBot="1" x14ac:dyDescent="0.3">
      <c r="A8" s="174" t="s">
        <v>41</v>
      </c>
      <c r="B8" s="141" t="s">
        <v>11</v>
      </c>
      <c r="C8" s="142"/>
      <c r="D8" s="143"/>
      <c r="E8" s="142"/>
      <c r="F8" s="175"/>
    </row>
    <row r="9" spans="1:6" x14ac:dyDescent="0.25">
      <c r="A9" s="169"/>
      <c r="B9" s="170"/>
      <c r="C9" s="171"/>
      <c r="D9" s="172"/>
      <c r="E9" s="171"/>
      <c r="F9" s="173"/>
    </row>
    <row r="10" spans="1:6" x14ac:dyDescent="0.25">
      <c r="A10" s="126">
        <v>2</v>
      </c>
      <c r="B10" s="109" t="s">
        <v>24</v>
      </c>
      <c r="C10" s="101"/>
      <c r="D10" s="116"/>
      <c r="E10" s="101"/>
      <c r="F10" s="127"/>
    </row>
    <row r="11" spans="1:6" x14ac:dyDescent="0.25">
      <c r="A11" s="121">
        <v>2.1</v>
      </c>
      <c r="B11" s="108" t="s">
        <v>2</v>
      </c>
      <c r="C11" s="100" t="s">
        <v>3</v>
      </c>
      <c r="D11" s="114">
        <v>0</v>
      </c>
      <c r="E11" s="100"/>
      <c r="F11" s="128"/>
    </row>
    <row r="12" spans="1:6" ht="30" x14ac:dyDescent="0.25">
      <c r="A12" s="121">
        <v>2.2000000000000002</v>
      </c>
      <c r="B12" s="108" t="s">
        <v>25</v>
      </c>
      <c r="C12" s="100" t="s">
        <v>17</v>
      </c>
      <c r="D12" s="114">
        <v>1</v>
      </c>
      <c r="E12" s="100"/>
      <c r="F12" s="128"/>
    </row>
    <row r="13" spans="1:6" ht="60" x14ac:dyDescent="0.25">
      <c r="A13" s="121">
        <v>2.2999999999999998</v>
      </c>
      <c r="B13" s="108" t="s">
        <v>27</v>
      </c>
      <c r="C13" s="100" t="s">
        <v>6</v>
      </c>
      <c r="D13" s="114">
        <v>10</v>
      </c>
      <c r="E13" s="100"/>
      <c r="F13" s="128"/>
    </row>
    <row r="14" spans="1:6" ht="30" x14ac:dyDescent="0.25">
      <c r="A14" s="121">
        <v>2.4</v>
      </c>
      <c r="B14" s="108" t="s">
        <v>67</v>
      </c>
      <c r="C14" s="100" t="s">
        <v>6</v>
      </c>
      <c r="D14" s="114">
        <v>85</v>
      </c>
      <c r="E14" s="100"/>
      <c r="F14" s="128"/>
    </row>
    <row r="15" spans="1:6" ht="30" x14ac:dyDescent="0.25">
      <c r="A15" s="121">
        <v>2.5</v>
      </c>
      <c r="B15" s="108" t="s">
        <v>68</v>
      </c>
      <c r="C15" s="100" t="s">
        <v>17</v>
      </c>
      <c r="D15" s="114">
        <v>1</v>
      </c>
      <c r="E15" s="100"/>
      <c r="F15" s="128"/>
    </row>
    <row r="16" spans="1:6" x14ac:dyDescent="0.25">
      <c r="A16" s="121">
        <v>2.6</v>
      </c>
      <c r="B16" s="108" t="s">
        <v>4</v>
      </c>
      <c r="C16" s="100" t="s">
        <v>26</v>
      </c>
      <c r="D16" s="114">
        <v>1</v>
      </c>
      <c r="E16" s="100"/>
      <c r="F16" s="128"/>
    </row>
    <row r="17" spans="1:6" ht="45" x14ac:dyDescent="0.25">
      <c r="A17" s="121">
        <v>2.7</v>
      </c>
      <c r="B17" s="108" t="s">
        <v>28</v>
      </c>
      <c r="C17" s="100" t="s">
        <v>6</v>
      </c>
      <c r="D17" s="114">
        <v>18</v>
      </c>
      <c r="E17" s="100"/>
      <c r="F17" s="128"/>
    </row>
    <row r="18" spans="1:6" ht="45" x14ac:dyDescent="0.25">
      <c r="A18" s="121">
        <v>2.8</v>
      </c>
      <c r="B18" s="108" t="s">
        <v>29</v>
      </c>
      <c r="C18" s="100" t="s">
        <v>6</v>
      </c>
      <c r="D18" s="114">
        <v>62</v>
      </c>
      <c r="E18" s="100"/>
      <c r="F18" s="128"/>
    </row>
    <row r="19" spans="1:6" ht="30" x14ac:dyDescent="0.25">
      <c r="A19" s="121">
        <v>2.9</v>
      </c>
      <c r="B19" s="108" t="s">
        <v>60</v>
      </c>
      <c r="C19" s="100" t="s">
        <v>5</v>
      </c>
      <c r="D19" s="114">
        <v>35</v>
      </c>
      <c r="E19" s="100"/>
      <c r="F19" s="128"/>
    </row>
    <row r="20" spans="1:6" ht="30" x14ac:dyDescent="0.25">
      <c r="A20" s="129">
        <v>2.1</v>
      </c>
      <c r="B20" s="108" t="s">
        <v>54</v>
      </c>
      <c r="C20" s="100" t="s">
        <v>17</v>
      </c>
      <c r="D20" s="114">
        <v>1</v>
      </c>
      <c r="E20" s="100"/>
      <c r="F20" s="128"/>
    </row>
    <row r="21" spans="1:6" x14ac:dyDescent="0.25">
      <c r="A21" s="121">
        <v>2.11</v>
      </c>
      <c r="B21" s="108" t="s">
        <v>55</v>
      </c>
      <c r="C21" s="100" t="s">
        <v>17</v>
      </c>
      <c r="D21" s="114">
        <v>1</v>
      </c>
      <c r="E21" s="100"/>
      <c r="F21" s="128"/>
    </row>
    <row r="22" spans="1:6" x14ac:dyDescent="0.25">
      <c r="A22" s="121">
        <v>2.12</v>
      </c>
      <c r="B22" s="108" t="s">
        <v>31</v>
      </c>
      <c r="C22" s="100" t="s">
        <v>17</v>
      </c>
      <c r="D22" s="114">
        <v>1</v>
      </c>
      <c r="E22" s="100"/>
      <c r="F22" s="128"/>
    </row>
    <row r="23" spans="1:6" x14ac:dyDescent="0.25">
      <c r="A23" s="121"/>
      <c r="B23" s="108"/>
      <c r="C23" s="100"/>
      <c r="D23" s="114"/>
      <c r="E23" s="100"/>
      <c r="F23" s="128"/>
    </row>
    <row r="24" spans="1:6" ht="30" x14ac:dyDescent="0.25">
      <c r="A24" s="129">
        <v>2.13</v>
      </c>
      <c r="B24" s="108" t="s">
        <v>56</v>
      </c>
      <c r="C24" s="100" t="s">
        <v>32</v>
      </c>
      <c r="D24" s="114">
        <v>4</v>
      </c>
      <c r="E24" s="100"/>
      <c r="F24" s="128"/>
    </row>
    <row r="25" spans="1:6" ht="15.75" thickBot="1" x14ac:dyDescent="0.3">
      <c r="A25" s="129"/>
      <c r="B25" s="108"/>
      <c r="C25" s="100"/>
      <c r="D25" s="114"/>
      <c r="E25" s="100"/>
      <c r="F25" s="128"/>
    </row>
    <row r="26" spans="1:6" ht="15.75" thickBot="1" x14ac:dyDescent="0.3">
      <c r="A26" s="174" t="s">
        <v>42</v>
      </c>
      <c r="B26" s="141" t="s">
        <v>12</v>
      </c>
      <c r="C26" s="142"/>
      <c r="D26" s="143"/>
      <c r="E26" s="142"/>
      <c r="F26" s="206"/>
    </row>
    <row r="27" spans="1:6" ht="15.75" thickBot="1" x14ac:dyDescent="0.3">
      <c r="A27" s="31" t="s">
        <v>18</v>
      </c>
      <c r="B27" s="27" t="s">
        <v>19</v>
      </c>
      <c r="C27" s="30" t="s">
        <v>20</v>
      </c>
      <c r="D27" s="30" t="s">
        <v>30</v>
      </c>
      <c r="E27" s="30" t="s">
        <v>21</v>
      </c>
      <c r="F27" s="11" t="s">
        <v>22</v>
      </c>
    </row>
    <row r="28" spans="1:6" x14ac:dyDescent="0.25">
      <c r="A28" s="180">
        <v>3</v>
      </c>
      <c r="B28" s="181" t="s">
        <v>49</v>
      </c>
      <c r="C28" s="171"/>
      <c r="D28" s="172"/>
      <c r="E28" s="171"/>
      <c r="F28" s="182"/>
    </row>
    <row r="29" spans="1:6" x14ac:dyDescent="0.25">
      <c r="A29" s="132">
        <v>3.1</v>
      </c>
      <c r="B29" s="108" t="s">
        <v>33</v>
      </c>
      <c r="C29" s="100" t="s">
        <v>3</v>
      </c>
      <c r="D29" s="114">
        <v>50</v>
      </c>
      <c r="E29" s="100"/>
      <c r="F29" s="133"/>
    </row>
    <row r="30" spans="1:6" ht="30" x14ac:dyDescent="0.25">
      <c r="A30" s="132">
        <v>3.2</v>
      </c>
      <c r="B30" s="108" t="s">
        <v>58</v>
      </c>
      <c r="C30" s="100" t="s">
        <v>7</v>
      </c>
      <c r="D30" s="114">
        <v>4</v>
      </c>
      <c r="E30" s="100"/>
      <c r="F30" s="133"/>
    </row>
    <row r="31" spans="1:6" ht="30" x14ac:dyDescent="0.25">
      <c r="A31" s="132">
        <v>3.3</v>
      </c>
      <c r="B31" s="108" t="s">
        <v>57</v>
      </c>
      <c r="C31" s="100" t="s">
        <v>59</v>
      </c>
      <c r="D31" s="114">
        <v>1</v>
      </c>
      <c r="E31" s="100"/>
      <c r="F31" s="133"/>
    </row>
    <row r="32" spans="1:6" x14ac:dyDescent="0.25">
      <c r="A32" s="121">
        <v>3.4</v>
      </c>
      <c r="B32" s="108" t="s">
        <v>9</v>
      </c>
      <c r="C32" s="100" t="s">
        <v>7</v>
      </c>
      <c r="D32" s="114">
        <v>2</v>
      </c>
      <c r="E32" s="100"/>
      <c r="F32" s="133"/>
    </row>
    <row r="33" spans="1:6" x14ac:dyDescent="0.25">
      <c r="A33" s="123" t="s">
        <v>43</v>
      </c>
      <c r="B33" s="106" t="s">
        <v>13</v>
      </c>
      <c r="C33" s="102"/>
      <c r="D33" s="115"/>
      <c r="E33" s="102"/>
      <c r="F33" s="134"/>
    </row>
    <row r="34" spans="1:6" x14ac:dyDescent="0.25">
      <c r="A34" s="123"/>
      <c r="B34" s="106"/>
      <c r="C34" s="101"/>
      <c r="D34" s="116"/>
      <c r="E34" s="101"/>
      <c r="F34" s="127"/>
    </row>
    <row r="35" spans="1:6" x14ac:dyDescent="0.25">
      <c r="A35" s="126">
        <v>4</v>
      </c>
      <c r="B35" s="109" t="s">
        <v>48</v>
      </c>
      <c r="C35" s="102"/>
      <c r="D35" s="115"/>
      <c r="E35" s="102"/>
      <c r="F35" s="125"/>
    </row>
    <row r="36" spans="1:6" x14ac:dyDescent="0.25">
      <c r="A36" s="121">
        <v>4.0999999999999996</v>
      </c>
      <c r="B36" s="104" t="s">
        <v>34</v>
      </c>
      <c r="C36" s="100" t="s">
        <v>26</v>
      </c>
      <c r="D36" s="114">
        <v>1</v>
      </c>
      <c r="E36" s="100"/>
      <c r="F36" s="128"/>
    </row>
    <row r="37" spans="1:6" ht="30" x14ac:dyDescent="0.25">
      <c r="A37" s="121">
        <v>4.2</v>
      </c>
      <c r="B37" s="104" t="s">
        <v>35</v>
      </c>
      <c r="C37" s="100" t="s">
        <v>26</v>
      </c>
      <c r="D37" s="114">
        <v>1</v>
      </c>
      <c r="E37" s="100"/>
      <c r="F37" s="128"/>
    </row>
    <row r="38" spans="1:6" x14ac:dyDescent="0.25">
      <c r="A38" s="123" t="s">
        <v>44</v>
      </c>
      <c r="B38" s="106" t="s">
        <v>14</v>
      </c>
      <c r="C38" s="102"/>
      <c r="D38" s="115"/>
      <c r="E38" s="102"/>
      <c r="F38" s="135"/>
    </row>
    <row r="39" spans="1:6" x14ac:dyDescent="0.25">
      <c r="A39" s="124"/>
      <c r="B39" s="106"/>
      <c r="C39" s="102"/>
      <c r="D39" s="115"/>
      <c r="E39" s="102"/>
      <c r="F39" s="135"/>
    </row>
    <row r="40" spans="1:6" ht="30" x14ac:dyDescent="0.25">
      <c r="A40" s="131">
        <v>5</v>
      </c>
      <c r="B40" s="105" t="s">
        <v>65</v>
      </c>
      <c r="C40" s="100"/>
      <c r="D40" s="114"/>
      <c r="E40" s="100"/>
      <c r="F40" s="128"/>
    </row>
    <row r="41" spans="1:6" ht="30" x14ac:dyDescent="0.25">
      <c r="A41" s="121">
        <v>5.0999999999999996</v>
      </c>
      <c r="B41" s="104" t="s">
        <v>134</v>
      </c>
      <c r="C41" s="100" t="s">
        <v>17</v>
      </c>
      <c r="D41" s="114">
        <v>1</v>
      </c>
      <c r="E41" s="100"/>
      <c r="F41" s="128"/>
    </row>
    <row r="42" spans="1:6" x14ac:dyDescent="0.25">
      <c r="A42" s="121"/>
      <c r="B42" s="104"/>
      <c r="C42" s="100"/>
      <c r="D42" s="114"/>
      <c r="E42" s="100"/>
      <c r="F42" s="177"/>
    </row>
    <row r="43" spans="1:6" ht="15.75" thickBot="1" x14ac:dyDescent="0.3">
      <c r="A43" s="163" t="s">
        <v>46</v>
      </c>
      <c r="B43" s="164" t="s">
        <v>16</v>
      </c>
      <c r="C43" s="165"/>
      <c r="D43" s="166"/>
      <c r="E43" s="165"/>
      <c r="F43" s="168"/>
    </row>
    <row r="44" spans="1:6" x14ac:dyDescent="0.25">
      <c r="A44" s="189"/>
      <c r="B44" s="190"/>
      <c r="C44" s="191"/>
      <c r="D44" s="191"/>
      <c r="E44" s="191"/>
      <c r="F44" s="192"/>
    </row>
    <row r="45" spans="1:6" x14ac:dyDescent="0.25">
      <c r="A45" s="193">
        <v>7</v>
      </c>
      <c r="B45" s="178" t="s">
        <v>114</v>
      </c>
      <c r="C45" s="160"/>
      <c r="D45" s="161"/>
      <c r="E45" s="160"/>
      <c r="F45" s="162"/>
    </row>
    <row r="46" spans="1:6" x14ac:dyDescent="0.25">
      <c r="A46" s="136"/>
      <c r="B46" s="110" t="s">
        <v>98</v>
      </c>
      <c r="C46" s="100"/>
      <c r="D46" s="114"/>
      <c r="E46" s="100"/>
      <c r="F46" s="130"/>
    </row>
    <row r="47" spans="1:6" ht="105" x14ac:dyDescent="0.25">
      <c r="A47" s="137">
        <v>7.1</v>
      </c>
      <c r="B47" s="108" t="s">
        <v>115</v>
      </c>
      <c r="C47" s="103" t="s">
        <v>0</v>
      </c>
      <c r="D47" s="117">
        <v>6</v>
      </c>
      <c r="E47" s="103"/>
      <c r="F47" s="138"/>
    </row>
    <row r="48" spans="1:6" x14ac:dyDescent="0.25">
      <c r="A48" s="136"/>
      <c r="B48" s="110" t="s">
        <v>99</v>
      </c>
      <c r="C48" s="100"/>
      <c r="D48" s="114"/>
      <c r="E48" s="100"/>
      <c r="F48" s="138"/>
    </row>
    <row r="49" spans="1:6" ht="135" x14ac:dyDescent="0.25">
      <c r="A49" s="137">
        <v>7.2</v>
      </c>
      <c r="B49" s="108" t="s">
        <v>97</v>
      </c>
      <c r="C49" s="103" t="s">
        <v>0</v>
      </c>
      <c r="D49" s="117">
        <v>1</v>
      </c>
      <c r="E49" s="103"/>
      <c r="F49" s="138"/>
    </row>
    <row r="50" spans="1:6" ht="15.75" thickBot="1" x14ac:dyDescent="0.3">
      <c r="A50" s="184"/>
      <c r="B50" s="185"/>
      <c r="C50" s="186"/>
      <c r="D50" s="187"/>
      <c r="E50" s="186"/>
      <c r="F50" s="188"/>
    </row>
    <row r="51" spans="1:6" ht="15.75" thickBot="1" x14ac:dyDescent="0.3">
      <c r="A51" s="31" t="s">
        <v>18</v>
      </c>
      <c r="B51" s="27" t="s">
        <v>19</v>
      </c>
      <c r="C51" s="30" t="s">
        <v>20</v>
      </c>
      <c r="D51" s="30" t="s">
        <v>30</v>
      </c>
      <c r="E51" s="30" t="s">
        <v>21</v>
      </c>
      <c r="F51" s="11" t="s">
        <v>22</v>
      </c>
    </row>
    <row r="52" spans="1:6" x14ac:dyDescent="0.25">
      <c r="A52" s="136"/>
      <c r="B52" s="110" t="s">
        <v>100</v>
      </c>
      <c r="C52" s="100"/>
      <c r="D52" s="114"/>
      <c r="E52" s="100"/>
      <c r="F52" s="138"/>
    </row>
    <row r="53" spans="1:6" ht="180" x14ac:dyDescent="0.25">
      <c r="A53" s="137">
        <v>7.3</v>
      </c>
      <c r="B53" s="108" t="s">
        <v>116</v>
      </c>
      <c r="C53" s="103" t="s">
        <v>101</v>
      </c>
      <c r="D53" s="117">
        <v>1</v>
      </c>
      <c r="E53" s="103"/>
      <c r="F53" s="138"/>
    </row>
    <row r="54" spans="1:6" x14ac:dyDescent="0.25">
      <c r="A54" s="136"/>
      <c r="B54" s="110"/>
      <c r="C54" s="100"/>
      <c r="D54" s="114"/>
      <c r="E54" s="100"/>
      <c r="F54" s="138"/>
    </row>
    <row r="55" spans="1:6" x14ac:dyDescent="0.25">
      <c r="A55" s="136"/>
      <c r="B55" s="110" t="s">
        <v>118</v>
      </c>
      <c r="C55" s="100"/>
      <c r="D55" s="114"/>
      <c r="E55" s="100"/>
      <c r="F55" s="138"/>
    </row>
    <row r="56" spans="1:6" ht="75" x14ac:dyDescent="0.25">
      <c r="A56" s="137">
        <v>7.4</v>
      </c>
      <c r="B56" s="108" t="s">
        <v>119</v>
      </c>
      <c r="C56" s="103" t="s">
        <v>0</v>
      </c>
      <c r="D56" s="117">
        <v>1</v>
      </c>
      <c r="E56" s="103"/>
      <c r="F56" s="138"/>
    </row>
    <row r="57" spans="1:6" s="97" customFormat="1" x14ac:dyDescent="0.25">
      <c r="A57" s="137"/>
      <c r="B57" s="108"/>
      <c r="C57" s="103"/>
      <c r="D57" s="117"/>
      <c r="E57" s="103"/>
      <c r="F57" s="138"/>
    </row>
    <row r="58" spans="1:6" x14ac:dyDescent="0.25">
      <c r="A58" s="159"/>
      <c r="B58" s="195" t="s">
        <v>102</v>
      </c>
      <c r="C58" s="160"/>
      <c r="D58" s="100"/>
      <c r="E58" s="100"/>
      <c r="F58" s="179"/>
    </row>
    <row r="59" spans="1:6" ht="90" x14ac:dyDescent="0.25">
      <c r="A59" s="137">
        <v>7.5</v>
      </c>
      <c r="B59" s="108" t="s">
        <v>103</v>
      </c>
      <c r="C59" s="103" t="s">
        <v>0</v>
      </c>
      <c r="D59" s="117">
        <v>1</v>
      </c>
      <c r="E59" s="103"/>
      <c r="F59" s="138"/>
    </row>
    <row r="60" spans="1:6" x14ac:dyDescent="0.25">
      <c r="A60" s="137"/>
      <c r="B60" s="108"/>
      <c r="C60" s="103"/>
      <c r="D60" s="117"/>
      <c r="E60" s="103"/>
      <c r="F60" s="138"/>
    </row>
    <row r="61" spans="1:6" s="97" customFormat="1" x14ac:dyDescent="0.25">
      <c r="A61" s="136"/>
      <c r="B61" s="110" t="s">
        <v>104</v>
      </c>
      <c r="C61" s="100"/>
      <c r="D61" s="114"/>
      <c r="E61" s="100"/>
      <c r="F61" s="138"/>
    </row>
    <row r="62" spans="1:6" s="97" customFormat="1" ht="195" x14ac:dyDescent="0.25">
      <c r="A62" s="137">
        <v>7.6</v>
      </c>
      <c r="B62" s="108" t="s">
        <v>105</v>
      </c>
      <c r="C62" s="103" t="s">
        <v>106</v>
      </c>
      <c r="D62" s="117">
        <v>2</v>
      </c>
      <c r="E62" s="103"/>
      <c r="F62" s="138"/>
    </row>
    <row r="63" spans="1:6" s="97" customFormat="1" x14ac:dyDescent="0.25">
      <c r="A63" s="137"/>
      <c r="B63" s="108"/>
      <c r="C63" s="103"/>
      <c r="D63" s="117"/>
      <c r="E63" s="103"/>
      <c r="F63" s="138"/>
    </row>
    <row r="64" spans="1:6" s="97" customFormat="1" ht="15.75" thickBot="1" x14ac:dyDescent="0.3">
      <c r="A64" s="184"/>
      <c r="B64" s="185"/>
      <c r="C64" s="186"/>
      <c r="D64" s="187"/>
      <c r="E64" s="186"/>
      <c r="F64" s="188"/>
    </row>
    <row r="65" spans="1:6" ht="15.75" thickBot="1" x14ac:dyDescent="0.3">
      <c r="A65" s="31" t="s">
        <v>18</v>
      </c>
      <c r="B65" s="27" t="s">
        <v>19</v>
      </c>
      <c r="C65" s="30" t="s">
        <v>20</v>
      </c>
      <c r="D65" s="30" t="s">
        <v>30</v>
      </c>
      <c r="E65" s="30" t="s">
        <v>21</v>
      </c>
      <c r="F65" s="11" t="s">
        <v>22</v>
      </c>
    </row>
    <row r="66" spans="1:6" s="97" customFormat="1" x14ac:dyDescent="0.25">
      <c r="A66" s="136"/>
      <c r="B66" s="110" t="s">
        <v>107</v>
      </c>
      <c r="C66" s="100"/>
      <c r="D66" s="114"/>
      <c r="E66" s="100"/>
      <c r="F66" s="138"/>
    </row>
    <row r="67" spans="1:6" s="97" customFormat="1" ht="120" x14ac:dyDescent="0.25">
      <c r="A67" s="137">
        <v>7.7</v>
      </c>
      <c r="B67" s="108" t="s">
        <v>117</v>
      </c>
      <c r="C67" s="103" t="s">
        <v>108</v>
      </c>
      <c r="D67" s="117">
        <v>1</v>
      </c>
      <c r="E67" s="103"/>
      <c r="F67" s="138"/>
    </row>
    <row r="68" spans="1:6" s="97" customFormat="1" x14ac:dyDescent="0.25">
      <c r="A68" s="136"/>
      <c r="B68" s="110" t="s">
        <v>109</v>
      </c>
      <c r="C68" s="100"/>
      <c r="D68" s="114"/>
      <c r="E68" s="100"/>
      <c r="F68" s="138"/>
    </row>
    <row r="69" spans="1:6" s="97" customFormat="1" ht="75" x14ac:dyDescent="0.25">
      <c r="A69" s="137">
        <v>7.8</v>
      </c>
      <c r="B69" s="108" t="s">
        <v>110</v>
      </c>
      <c r="C69" s="103" t="s">
        <v>0</v>
      </c>
      <c r="D69" s="117">
        <v>25</v>
      </c>
      <c r="E69" s="103"/>
      <c r="F69" s="138"/>
    </row>
    <row r="70" spans="1:6" s="97" customFormat="1" x14ac:dyDescent="0.25">
      <c r="A70" s="136"/>
      <c r="B70" s="110" t="s">
        <v>111</v>
      </c>
      <c r="C70" s="100"/>
      <c r="D70" s="114"/>
      <c r="E70" s="100"/>
      <c r="F70" s="138"/>
    </row>
    <row r="71" spans="1:6" ht="30" x14ac:dyDescent="0.25">
      <c r="A71" s="137">
        <v>7.9</v>
      </c>
      <c r="B71" s="108" t="s">
        <v>112</v>
      </c>
      <c r="C71" s="103" t="s">
        <v>113</v>
      </c>
      <c r="D71" s="117">
        <v>50</v>
      </c>
      <c r="E71" s="103"/>
      <c r="F71" s="138"/>
    </row>
    <row r="72" spans="1:6" x14ac:dyDescent="0.25">
      <c r="A72" s="137"/>
      <c r="B72" s="108"/>
      <c r="C72" s="103"/>
      <c r="D72" s="117"/>
      <c r="E72" s="103"/>
      <c r="F72" s="138"/>
    </row>
    <row r="73" spans="1:6" s="97" customFormat="1" ht="15.75" thickBot="1" x14ac:dyDescent="0.3">
      <c r="A73" s="163" t="s">
        <v>125</v>
      </c>
      <c r="B73" s="164" t="s">
        <v>126</v>
      </c>
      <c r="C73" s="165"/>
      <c r="D73" s="166"/>
      <c r="E73" s="165"/>
      <c r="F73" s="183"/>
    </row>
    <row r="74" spans="1:6" x14ac:dyDescent="0.25">
      <c r="A74" s="99"/>
      <c r="B74" s="198"/>
      <c r="C74" s="111"/>
      <c r="D74" s="111"/>
      <c r="E74" s="200"/>
      <c r="F74" s="201"/>
    </row>
    <row r="75" spans="1:6" s="97" customFormat="1" x14ac:dyDescent="0.25">
      <c r="A75" s="193">
        <v>8</v>
      </c>
      <c r="B75" s="199" t="s">
        <v>69</v>
      </c>
      <c r="C75" s="100"/>
      <c r="D75" s="100"/>
      <c r="E75" s="160"/>
      <c r="F75" s="162"/>
    </row>
    <row r="76" spans="1:6" x14ac:dyDescent="0.25">
      <c r="A76" s="136"/>
      <c r="B76" s="110" t="s">
        <v>70</v>
      </c>
      <c r="C76" s="100"/>
      <c r="D76" s="114"/>
      <c r="E76" s="100"/>
      <c r="F76" s="130"/>
    </row>
    <row r="77" spans="1:6" s="97" customFormat="1" ht="30" x14ac:dyDescent="0.25">
      <c r="A77" s="137">
        <v>8.1</v>
      </c>
      <c r="B77" s="108" t="s">
        <v>71</v>
      </c>
      <c r="C77" s="103" t="s">
        <v>95</v>
      </c>
      <c r="D77" s="117">
        <v>13.2</v>
      </c>
      <c r="E77" s="103"/>
      <c r="F77" s="138"/>
    </row>
    <row r="78" spans="1:6" s="97" customFormat="1" ht="30" x14ac:dyDescent="0.25">
      <c r="A78" s="136"/>
      <c r="B78" s="110" t="s">
        <v>72</v>
      </c>
      <c r="C78" s="100"/>
      <c r="D78" s="114"/>
      <c r="E78" s="100"/>
      <c r="F78" s="130"/>
    </row>
    <row r="79" spans="1:6" s="97" customFormat="1" x14ac:dyDescent="0.25">
      <c r="A79" s="137">
        <v>8.1999999999999993</v>
      </c>
      <c r="B79" s="108" t="s">
        <v>73</v>
      </c>
      <c r="C79" s="103" t="s">
        <v>74</v>
      </c>
      <c r="D79" s="117">
        <v>274.10000000000002</v>
      </c>
      <c r="E79" s="103"/>
      <c r="F79" s="138"/>
    </row>
    <row r="80" spans="1:6" s="97" customFormat="1" x14ac:dyDescent="0.25">
      <c r="A80" s="137">
        <v>8.3000000000000007</v>
      </c>
      <c r="B80" s="108" t="s">
        <v>75</v>
      </c>
      <c r="C80" s="103" t="s">
        <v>74</v>
      </c>
      <c r="D80" s="117">
        <v>470.4</v>
      </c>
      <c r="E80" s="103"/>
      <c r="F80" s="138"/>
    </row>
    <row r="81" spans="1:6" s="97" customFormat="1" x14ac:dyDescent="0.25">
      <c r="A81" s="136"/>
      <c r="B81" s="110" t="s">
        <v>76</v>
      </c>
      <c r="C81" s="100"/>
      <c r="D81" s="114"/>
      <c r="E81" s="100"/>
      <c r="F81" s="130"/>
    </row>
    <row r="82" spans="1:6" s="97" customFormat="1" x14ac:dyDescent="0.25">
      <c r="A82" s="137">
        <v>8.4</v>
      </c>
      <c r="B82" s="108" t="s">
        <v>77</v>
      </c>
      <c r="C82" s="103" t="s">
        <v>78</v>
      </c>
      <c r="D82" s="117">
        <v>242.4</v>
      </c>
      <c r="E82" s="103"/>
      <c r="F82" s="138"/>
    </row>
    <row r="83" spans="1:6" x14ac:dyDescent="0.25">
      <c r="A83" s="137">
        <v>8.5</v>
      </c>
      <c r="B83" s="108" t="s">
        <v>79</v>
      </c>
      <c r="C83" s="103" t="s">
        <v>96</v>
      </c>
      <c r="D83" s="117">
        <v>22.1</v>
      </c>
      <c r="E83" s="103"/>
      <c r="F83" s="138"/>
    </row>
    <row r="84" spans="1:6" x14ac:dyDescent="0.25">
      <c r="A84" s="137">
        <v>8.6</v>
      </c>
      <c r="B84" s="108" t="s">
        <v>80</v>
      </c>
      <c r="C84" s="103" t="s">
        <v>78</v>
      </c>
      <c r="D84" s="117">
        <v>19.600000000000001</v>
      </c>
      <c r="E84" s="103"/>
      <c r="F84" s="138"/>
    </row>
    <row r="85" spans="1:6" x14ac:dyDescent="0.25">
      <c r="A85" s="136"/>
      <c r="B85" s="110" t="s">
        <v>127</v>
      </c>
      <c r="C85" s="100"/>
      <c r="D85" s="114"/>
      <c r="E85" s="100"/>
      <c r="F85" s="130"/>
    </row>
    <row r="86" spans="1:6" ht="60" x14ac:dyDescent="0.25">
      <c r="A86" s="137">
        <v>8.6999999999999993</v>
      </c>
      <c r="B86" s="108" t="s">
        <v>81</v>
      </c>
      <c r="C86" s="103" t="s">
        <v>82</v>
      </c>
      <c r="D86" s="117">
        <v>1</v>
      </c>
      <c r="E86" s="103"/>
      <c r="F86" s="138"/>
    </row>
    <row r="87" spans="1:6" s="97" customFormat="1" x14ac:dyDescent="0.25">
      <c r="A87" s="136"/>
      <c r="B87" s="110"/>
      <c r="C87" s="100"/>
      <c r="D87" s="114"/>
      <c r="E87" s="100"/>
      <c r="F87" s="130"/>
    </row>
    <row r="88" spans="1:6" x14ac:dyDescent="0.25">
      <c r="A88" s="136"/>
      <c r="B88" s="110" t="s">
        <v>122</v>
      </c>
      <c r="C88" s="100"/>
      <c r="D88" s="114"/>
      <c r="E88" s="100"/>
      <c r="F88" s="130"/>
    </row>
    <row r="89" spans="1:6" s="97" customFormat="1" ht="60.75" thickBot="1" x14ac:dyDescent="0.3">
      <c r="A89" s="184">
        <v>8.8000000000000007</v>
      </c>
      <c r="B89" s="185" t="s">
        <v>83</v>
      </c>
      <c r="C89" s="186" t="s">
        <v>84</v>
      </c>
      <c r="D89" s="187">
        <v>200</v>
      </c>
      <c r="E89" s="186"/>
      <c r="F89" s="188"/>
    </row>
    <row r="90" spans="1:6" ht="15.75" thickBot="1" x14ac:dyDescent="0.3">
      <c r="A90" s="31" t="s">
        <v>18</v>
      </c>
      <c r="B90" s="27" t="s">
        <v>19</v>
      </c>
      <c r="C90" s="30" t="s">
        <v>20</v>
      </c>
      <c r="D90" s="30" t="s">
        <v>30</v>
      </c>
      <c r="E90" s="30" t="s">
        <v>21</v>
      </c>
      <c r="F90" s="11" t="s">
        <v>22</v>
      </c>
    </row>
    <row r="91" spans="1:6" s="97" customFormat="1" x14ac:dyDescent="0.25">
      <c r="A91" s="137"/>
      <c r="B91" s="108"/>
      <c r="C91" s="103"/>
      <c r="D91" s="117"/>
      <c r="E91" s="103"/>
      <c r="F91" s="138"/>
    </row>
    <row r="92" spans="1:6" s="97" customFormat="1" x14ac:dyDescent="0.25">
      <c r="A92" s="137">
        <v>8.9</v>
      </c>
      <c r="B92" s="108" t="s">
        <v>85</v>
      </c>
      <c r="C92" s="103" t="s">
        <v>0</v>
      </c>
      <c r="D92" s="117">
        <v>6</v>
      </c>
      <c r="E92" s="103"/>
      <c r="F92" s="138"/>
    </row>
    <row r="93" spans="1:6" x14ac:dyDescent="0.25">
      <c r="A93" s="139">
        <v>8.1</v>
      </c>
      <c r="B93" s="108" t="s">
        <v>86</v>
      </c>
      <c r="C93" s="103" t="s">
        <v>0</v>
      </c>
      <c r="D93" s="117">
        <v>4</v>
      </c>
      <c r="E93" s="103"/>
      <c r="F93" s="138"/>
    </row>
    <row r="94" spans="1:6" s="97" customFormat="1" x14ac:dyDescent="0.25">
      <c r="A94" s="137">
        <v>8.11</v>
      </c>
      <c r="B94" s="108" t="s">
        <v>87</v>
      </c>
      <c r="C94" s="103" t="s">
        <v>0</v>
      </c>
      <c r="D94" s="117">
        <v>10</v>
      </c>
      <c r="E94" s="103"/>
      <c r="F94" s="138"/>
    </row>
    <row r="95" spans="1:6" s="97" customFormat="1" x14ac:dyDescent="0.25">
      <c r="A95" s="137">
        <v>8.1199999999999992</v>
      </c>
      <c r="B95" s="108" t="s">
        <v>88</v>
      </c>
      <c r="C95" s="103" t="s">
        <v>0</v>
      </c>
      <c r="D95" s="117">
        <v>6</v>
      </c>
      <c r="E95" s="103"/>
      <c r="F95" s="138"/>
    </row>
    <row r="96" spans="1:6" s="97" customFormat="1" x14ac:dyDescent="0.25">
      <c r="A96" s="137">
        <v>8.1300000000000008</v>
      </c>
      <c r="B96" s="108" t="s">
        <v>89</v>
      </c>
      <c r="C96" s="103" t="s">
        <v>0</v>
      </c>
      <c r="D96" s="117">
        <v>6</v>
      </c>
      <c r="E96" s="103"/>
      <c r="F96" s="138"/>
    </row>
    <row r="97" spans="1:6" x14ac:dyDescent="0.25">
      <c r="A97" s="137">
        <v>8.14</v>
      </c>
      <c r="B97" s="108" t="s">
        <v>90</v>
      </c>
      <c r="C97" s="103" t="s">
        <v>0</v>
      </c>
      <c r="D97" s="117">
        <v>12</v>
      </c>
      <c r="E97" s="103"/>
      <c r="F97" s="138"/>
    </row>
    <row r="98" spans="1:6" s="97" customFormat="1" x14ac:dyDescent="0.25">
      <c r="A98" s="137">
        <v>8.15</v>
      </c>
      <c r="B98" s="108" t="s">
        <v>91</v>
      </c>
      <c r="C98" s="103" t="s">
        <v>0</v>
      </c>
      <c r="D98" s="117">
        <v>14</v>
      </c>
      <c r="E98" s="103"/>
      <c r="F98" s="138"/>
    </row>
    <row r="99" spans="1:6" x14ac:dyDescent="0.25">
      <c r="A99" s="137">
        <v>8.16</v>
      </c>
      <c r="B99" s="108" t="s">
        <v>89</v>
      </c>
      <c r="C99" s="103" t="s">
        <v>0</v>
      </c>
      <c r="D99" s="117">
        <v>24</v>
      </c>
      <c r="E99" s="103"/>
      <c r="F99" s="138"/>
    </row>
    <row r="100" spans="1:6" x14ac:dyDescent="0.25">
      <c r="A100" s="137">
        <v>8.17</v>
      </c>
      <c r="B100" s="108" t="s">
        <v>92</v>
      </c>
      <c r="C100" s="103" t="s">
        <v>0</v>
      </c>
      <c r="D100" s="117">
        <v>24</v>
      </c>
      <c r="E100" s="103"/>
      <c r="F100" s="138"/>
    </row>
    <row r="101" spans="1:6" s="97" customFormat="1" x14ac:dyDescent="0.25">
      <c r="A101" s="137">
        <v>8.19</v>
      </c>
      <c r="B101" s="108" t="s">
        <v>93</v>
      </c>
      <c r="C101" s="103" t="s">
        <v>0</v>
      </c>
      <c r="D101" s="117">
        <v>12</v>
      </c>
      <c r="E101" s="103"/>
      <c r="F101" s="138"/>
    </row>
    <row r="102" spans="1:6" s="97" customFormat="1" x14ac:dyDescent="0.25">
      <c r="A102" s="139">
        <v>8.1999999999999993</v>
      </c>
      <c r="B102" s="108" t="s">
        <v>94</v>
      </c>
      <c r="C102" s="103" t="s">
        <v>0</v>
      </c>
      <c r="D102" s="117">
        <v>8</v>
      </c>
      <c r="E102" s="103"/>
      <c r="F102" s="138"/>
    </row>
    <row r="103" spans="1:6" s="97" customFormat="1" x14ac:dyDescent="0.25">
      <c r="A103" s="136"/>
      <c r="B103" s="110"/>
      <c r="C103" s="100"/>
      <c r="D103" s="114"/>
      <c r="E103" s="100"/>
      <c r="F103" s="130"/>
    </row>
    <row r="104" spans="1:6" s="97" customFormat="1" x14ac:dyDescent="0.25">
      <c r="A104" s="136"/>
      <c r="B104" s="110" t="s">
        <v>131</v>
      </c>
      <c r="C104" s="100"/>
      <c r="D104" s="114"/>
      <c r="E104" s="100"/>
      <c r="F104" s="130"/>
    </row>
    <row r="105" spans="1:6" s="97" customFormat="1" ht="60" x14ac:dyDescent="0.25">
      <c r="A105" s="137">
        <v>8.2100000000000009</v>
      </c>
      <c r="B105" s="108" t="s">
        <v>132</v>
      </c>
      <c r="C105" s="103" t="s">
        <v>0</v>
      </c>
      <c r="D105" s="117">
        <v>2</v>
      </c>
      <c r="E105" s="103"/>
      <c r="F105" s="138"/>
    </row>
    <row r="106" spans="1:6" s="97" customFormat="1" x14ac:dyDescent="0.25">
      <c r="A106" s="136"/>
      <c r="B106" s="110"/>
      <c r="C106" s="100"/>
      <c r="D106" s="114"/>
      <c r="E106" s="100"/>
      <c r="F106" s="130"/>
    </row>
    <row r="107" spans="1:6" s="97" customFormat="1" x14ac:dyDescent="0.25">
      <c r="A107" s="136"/>
      <c r="B107" s="110" t="s">
        <v>120</v>
      </c>
      <c r="C107" s="100"/>
      <c r="D107" s="114"/>
      <c r="E107" s="100"/>
      <c r="F107" s="130"/>
    </row>
    <row r="108" spans="1:6" s="97" customFormat="1" ht="30" x14ac:dyDescent="0.25">
      <c r="A108" s="137">
        <v>8.2200000000000006</v>
      </c>
      <c r="B108" s="108" t="s">
        <v>121</v>
      </c>
      <c r="C108" s="103" t="s">
        <v>0</v>
      </c>
      <c r="D108" s="117">
        <v>2</v>
      </c>
      <c r="E108" s="103"/>
      <c r="F108" s="167"/>
    </row>
    <row r="109" spans="1:6" s="97" customFormat="1" ht="15.75" thickBot="1" x14ac:dyDescent="0.3">
      <c r="A109" s="202"/>
      <c r="B109" s="197"/>
      <c r="C109" s="196"/>
      <c r="D109" s="203"/>
      <c r="E109" s="196"/>
      <c r="F109" s="194"/>
    </row>
    <row r="110" spans="1:6" s="97" customFormat="1" ht="15.75" thickBot="1" x14ac:dyDescent="0.3">
      <c r="A110" s="163" t="s">
        <v>129</v>
      </c>
      <c r="B110" s="164" t="s">
        <v>128</v>
      </c>
      <c r="C110" s="165"/>
      <c r="D110" s="166"/>
      <c r="E110" s="165"/>
      <c r="F110" s="50"/>
    </row>
    <row r="111" spans="1:6" s="97" customFormat="1" x14ac:dyDescent="0.25">
      <c r="A111" s="99"/>
      <c r="B111" s="204"/>
      <c r="C111" s="200"/>
      <c r="D111" s="200"/>
      <c r="E111" s="200"/>
      <c r="F111" s="205"/>
    </row>
    <row r="112" spans="1:6" x14ac:dyDescent="0.25">
      <c r="A112" s="124"/>
      <c r="B112" s="106" t="s">
        <v>40</v>
      </c>
      <c r="C112" s="102"/>
      <c r="D112" s="115"/>
      <c r="E112" s="102"/>
      <c r="F112" s="127" t="s">
        <v>22</v>
      </c>
    </row>
    <row r="113" spans="1:6" x14ac:dyDescent="0.25">
      <c r="A113" s="121" t="s">
        <v>41</v>
      </c>
      <c r="B113" s="104" t="str">
        <f>B4</f>
        <v>PRELIMINARIES AND GENERAL</v>
      </c>
      <c r="C113" s="100"/>
      <c r="D113" s="114"/>
      <c r="E113" s="100"/>
      <c r="F113" s="140"/>
    </row>
    <row r="114" spans="1:6" s="97" customFormat="1" x14ac:dyDescent="0.25">
      <c r="A114" s="121"/>
      <c r="B114" s="104"/>
      <c r="C114" s="100"/>
      <c r="D114" s="114"/>
      <c r="E114" s="100"/>
      <c r="F114" s="140"/>
    </row>
    <row r="115" spans="1:6" x14ac:dyDescent="0.25">
      <c r="A115" s="121" t="s">
        <v>42</v>
      </c>
      <c r="B115" s="104" t="str">
        <f>B10</f>
        <v>DRILLING AND WELL DEVELOPMENT</v>
      </c>
      <c r="C115" s="100"/>
      <c r="D115" s="114"/>
      <c r="E115" s="100"/>
      <c r="F115" s="140"/>
    </row>
    <row r="116" spans="1:6" x14ac:dyDescent="0.25">
      <c r="A116" s="121"/>
      <c r="B116" s="104"/>
      <c r="C116" s="100"/>
      <c r="D116" s="114"/>
      <c r="E116" s="100"/>
      <c r="F116" s="140"/>
    </row>
    <row r="117" spans="1:6" s="97" customFormat="1" x14ac:dyDescent="0.25">
      <c r="A117" s="121" t="s">
        <v>43</v>
      </c>
      <c r="B117" s="104" t="str">
        <f>B28</f>
        <v>TEST PUMPING AND RECOVERY</v>
      </c>
      <c r="C117" s="100"/>
      <c r="D117" s="114"/>
      <c r="E117" s="100"/>
      <c r="F117" s="140"/>
    </row>
    <row r="118" spans="1:6" x14ac:dyDescent="0.25">
      <c r="A118" s="121"/>
      <c r="B118" s="104"/>
      <c r="C118" s="100"/>
      <c r="D118" s="114"/>
      <c r="E118" s="100"/>
      <c r="F118" s="140"/>
    </row>
    <row r="119" spans="1:6" x14ac:dyDescent="0.25">
      <c r="A119" s="121" t="s">
        <v>44</v>
      </c>
      <c r="B119" s="104" t="str">
        <f>B35</f>
        <v xml:space="preserve">WATER QUALITY </v>
      </c>
      <c r="C119" s="100"/>
      <c r="D119" s="114"/>
      <c r="E119" s="100"/>
      <c r="F119" s="140"/>
    </row>
    <row r="120" spans="1:6" x14ac:dyDescent="0.25">
      <c r="A120" s="121"/>
      <c r="B120" s="104"/>
      <c r="C120" s="100"/>
      <c r="D120" s="114"/>
      <c r="E120" s="100"/>
      <c r="F120" s="140"/>
    </row>
    <row r="121" spans="1:6" ht="30" x14ac:dyDescent="0.25">
      <c r="A121" s="121" t="s">
        <v>46</v>
      </c>
      <c r="B121" s="104" t="str">
        <f>B40</f>
        <v>CONSTRUCTION OF BOREHOLE APRON, DRAINAGE CHANNEL AND  WATER TROUGH</v>
      </c>
      <c r="C121" s="100"/>
      <c r="D121" s="114"/>
      <c r="E121" s="100"/>
      <c r="F121" s="140"/>
    </row>
    <row r="122" spans="1:6" x14ac:dyDescent="0.25">
      <c r="A122" s="121"/>
      <c r="B122" s="104"/>
      <c r="C122" s="100"/>
      <c r="D122" s="114"/>
      <c r="E122" s="100"/>
      <c r="F122" s="140"/>
    </row>
    <row r="123" spans="1:6" x14ac:dyDescent="0.25">
      <c r="A123" s="121" t="s">
        <v>125</v>
      </c>
      <c r="B123" s="104" t="str">
        <f>B45</f>
        <v>SOLAR WATER SYSTEM</v>
      </c>
      <c r="C123" s="100"/>
      <c r="D123" s="114"/>
      <c r="E123" s="100"/>
      <c r="F123" s="140"/>
    </row>
    <row r="124" spans="1:6" x14ac:dyDescent="0.25">
      <c r="A124" s="121"/>
      <c r="B124" s="104"/>
      <c r="C124" s="100"/>
      <c r="D124" s="114"/>
      <c r="E124" s="100"/>
      <c r="F124" s="140"/>
    </row>
    <row r="125" spans="1:6" x14ac:dyDescent="0.25">
      <c r="A125" s="121" t="s">
        <v>129</v>
      </c>
      <c r="B125" s="104" t="str">
        <f>B75</f>
        <v xml:space="preserve">RC TANKSTAND &amp; TAPSTANDS </v>
      </c>
      <c r="C125" s="100"/>
      <c r="D125" s="114"/>
      <c r="E125" s="100"/>
      <c r="F125" s="140"/>
    </row>
    <row r="126" spans="1:6" ht="15.75" thickBot="1" x14ac:dyDescent="0.3">
      <c r="A126" s="144"/>
      <c r="B126" s="145"/>
      <c r="C126" s="146"/>
      <c r="D126" s="147"/>
      <c r="E126" s="146"/>
      <c r="F126" s="148"/>
    </row>
    <row r="127" spans="1:6" ht="15.75" thickBot="1" x14ac:dyDescent="0.3">
      <c r="A127" s="154"/>
      <c r="B127" s="155" t="s">
        <v>51</v>
      </c>
      <c r="C127" s="156"/>
      <c r="D127" s="157"/>
      <c r="E127" s="156"/>
      <c r="F127" s="158"/>
    </row>
    <row r="128" spans="1:6" ht="15.75" thickBot="1" x14ac:dyDescent="0.3">
      <c r="A128" s="149"/>
      <c r="B128" s="150" t="s">
        <v>130</v>
      </c>
      <c r="C128" s="151"/>
      <c r="D128" s="152"/>
      <c r="E128" s="151"/>
      <c r="F128" s="153"/>
    </row>
  </sheetData>
  <mergeCells count="2">
    <mergeCell ref="B1:E1"/>
    <mergeCell ref="B2:E2"/>
  </mergeCells>
  <pageMargins left="0.7" right="0.7" top="0.75" bottom="0.75" header="0.3" footer="0.3"/>
  <pageSetup scale="95" orientation="portrait" r:id="rId1"/>
  <rowBreaks count="4" manualBreakCount="4">
    <brk id="26" max="16383" man="1"/>
    <brk id="50" max="16383" man="1"/>
    <brk id="64" max="16383" man="1"/>
    <brk id="8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 BH FOR DRILLING</vt:lpstr>
      <vt:lpstr>SOLAR MOTORIZED BH </vt:lpstr>
      <vt:lpstr>' BH FOR DRILLING'!Print_Area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Omoro</dc:creator>
  <cp:lastModifiedBy>user</cp:lastModifiedBy>
  <cp:lastPrinted>2023-09-14T08:38:06Z</cp:lastPrinted>
  <dcterms:created xsi:type="dcterms:W3CDTF">2018-02-04T12:21:55Z</dcterms:created>
  <dcterms:modified xsi:type="dcterms:W3CDTF">2023-09-18T09:37:03Z</dcterms:modified>
</cp:coreProperties>
</file>