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tglobal.sharepoint.com/sites/DTGlobalOnline/programs/P1002/Documents/0600 PROCUREMENT/0605 Juba/0605.1 Purchase Requests/RFQs/RFQ117_Comphrensive Motor Insurance 2023-2024/"/>
    </mc:Choice>
  </mc:AlternateContent>
  <xr:revisionPtr revIDLastSave="44" documentId="8_{ADD3B234-546F-47A9-AF54-24B744AEB59D}" xr6:coauthVersionLast="47" xr6:coauthVersionMax="47" xr10:uidLastSave="{66A851CC-5B83-4161-B08B-0C90D79E2961}"/>
  <bookViews>
    <workbookView xWindow="28680" yWindow="-120" windowWidth="29040" windowHeight="15840" firstSheet="1" activeTab="1" xr2:uid="{00000000-000D-0000-FFFF-FFFF00000000}"/>
  </bookViews>
  <sheets>
    <sheet name="Motor Insurance 2023 (2)" sheetId="4" state="hidden" r:id="rId1"/>
    <sheet name="Motor Insurance 2023" sheetId="1" r:id="rId2"/>
    <sheet name="Sheet2" sheetId="2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I13" i="4"/>
  <c r="K12" i="4"/>
  <c r="J12" i="4"/>
  <c r="K11" i="4"/>
  <c r="J11" i="4"/>
  <c r="K10" i="4"/>
  <c r="J10" i="4"/>
  <c r="K9" i="4"/>
  <c r="J9" i="4"/>
  <c r="K8" i="4"/>
  <c r="J8" i="4"/>
  <c r="K7" i="4"/>
  <c r="J7" i="4"/>
  <c r="K6" i="4"/>
  <c r="J6" i="4"/>
  <c r="K5" i="4"/>
  <c r="J5" i="4"/>
  <c r="K4" i="4"/>
  <c r="J4" i="4"/>
  <c r="K3" i="4"/>
  <c r="K13" i="4" s="1"/>
  <c r="J3" i="4"/>
</calcChain>
</file>

<file path=xl/sharedStrings.xml><?xml version="1.0" encoding="utf-8"?>
<sst xmlns="http://schemas.openxmlformats.org/spreadsheetml/2006/main" count="192" uniqueCount="77">
  <si>
    <t>Item Description</t>
  </si>
  <si>
    <t>In service Date</t>
  </si>
  <si>
    <t>Manufacturer</t>
  </si>
  <si>
    <t>Model</t>
  </si>
  <si>
    <t>Make</t>
  </si>
  <si>
    <t>TOTAL</t>
  </si>
  <si>
    <t>VIN Number</t>
  </si>
  <si>
    <t>Vehicle-Toyota Minibus</t>
  </si>
  <si>
    <t>Toyota-Landcruiser (Station Wagon)</t>
  </si>
  <si>
    <t>Minibus</t>
  </si>
  <si>
    <t>Landcrusier</t>
  </si>
  <si>
    <t>Engine Number</t>
  </si>
  <si>
    <t>1HZ- 0714689</t>
  </si>
  <si>
    <t xml:space="preserve">JTGJS02P4D0033701 </t>
  </si>
  <si>
    <t xml:space="preserve"> JTGEB73J709009844 </t>
  </si>
  <si>
    <t>KDH202L-REMDYV</t>
  </si>
  <si>
    <t>2KD-D064224ml</t>
  </si>
  <si>
    <t>HZJ76L-RKMNSV</t>
  </si>
  <si>
    <t>Toyota- 2013</t>
  </si>
  <si>
    <t>Toyota- 2012</t>
  </si>
  <si>
    <t>NGO NO Plate</t>
  </si>
  <si>
    <t>212/ 6 SSD</t>
  </si>
  <si>
    <t>212/ 7 SSD</t>
  </si>
  <si>
    <t>One Year premium</t>
  </si>
  <si>
    <t>Vehicle - Toyota Hilux Double Cabin</t>
  </si>
  <si>
    <t xml:space="preserve">Vehicle - Nissan Patrol Wagon </t>
  </si>
  <si>
    <t xml:space="preserve">Vehicle - Land cruiser  Prado </t>
  </si>
  <si>
    <t xml:space="preserve">Vehicle - Toyota Land Cruiser Pick up  </t>
  </si>
  <si>
    <t>5L-6140793</t>
  </si>
  <si>
    <t>AHFFK22G703047764</t>
  </si>
  <si>
    <t>1HZ-0758335</t>
  </si>
  <si>
    <t>JTFLB71J6D8042954</t>
  </si>
  <si>
    <t>JN1TCSY61Z0572593</t>
  </si>
  <si>
    <t>5L-6262801</t>
  </si>
  <si>
    <t>JTEBD9FJ20K018050</t>
  </si>
  <si>
    <t>Toyota - South Africa</t>
  </si>
  <si>
    <t>Toyota Japan</t>
  </si>
  <si>
    <t>Nissan</t>
  </si>
  <si>
    <t>4WD Hilux</t>
  </si>
  <si>
    <t>Land cruiser Pick Up</t>
  </si>
  <si>
    <t>Patrol Wagon</t>
  </si>
  <si>
    <t>Land cruiser ,Toyota</t>
  </si>
  <si>
    <t>HZJ79L-TJMRSV 2013</t>
  </si>
  <si>
    <t>Model SGL 4X4 2009</t>
  </si>
  <si>
    <t>LJ150L-GKMEE</t>
  </si>
  <si>
    <t>212/3 SSD</t>
  </si>
  <si>
    <t>212/1 SSD</t>
  </si>
  <si>
    <t>212/4 SSD</t>
  </si>
  <si>
    <t>212/2 SSD</t>
  </si>
  <si>
    <t>JTEEB71J70F015121</t>
  </si>
  <si>
    <t>1HZ-098470</t>
  </si>
  <si>
    <t>JTEEB71J30F015245</t>
  </si>
  <si>
    <t>1HZ-0988760</t>
  </si>
  <si>
    <t>Toyota-2022</t>
  </si>
  <si>
    <t>4WD Landcruiser</t>
  </si>
  <si>
    <t>HZJ76</t>
  </si>
  <si>
    <t>212/15 SSD</t>
  </si>
  <si>
    <t>212/ 16 SSD</t>
  </si>
  <si>
    <t>15/8/2022</t>
  </si>
  <si>
    <t>Value for 2022</t>
  </si>
  <si>
    <t>Toyotal-Landcruiser  Hard top,5 doors</t>
  </si>
  <si>
    <t>Toyota -Landcruiser Hardtop,5 doors</t>
  </si>
  <si>
    <t>JTEEB71J708023612</t>
  </si>
  <si>
    <t>1HZ-0776077</t>
  </si>
  <si>
    <t>Toyota-2014</t>
  </si>
  <si>
    <t>212/ 8 SSD</t>
  </si>
  <si>
    <t>21/1/2021</t>
  </si>
  <si>
    <t>JTGEB73J689004147</t>
  </si>
  <si>
    <t>1HZ-0653145</t>
  </si>
  <si>
    <t>Toyota-2010</t>
  </si>
  <si>
    <t>26/9/2022</t>
  </si>
  <si>
    <t>Comprehensive Insurance for Ten Vehicles</t>
  </si>
  <si>
    <t>212/ 17 SSD</t>
  </si>
  <si>
    <t>Effective Nov 16</t>
  </si>
  <si>
    <t>10% percent deprecitation</t>
  </si>
  <si>
    <t>value for 2023</t>
  </si>
  <si>
    <t>Value for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</si>
</sst>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4"/>
      <name val="Arial Narrow"/>
      <family val="2"/>
    </font>
    <font>
      <sz val="14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44" fontId="0" fillId="0" borderId="0" xfId="73" applyFont="1"/>
    <xf numFmtId="0" fontId="0" fillId="0" borderId="10" xfId="0" applyBorder="1"/>
    <xf numFmtId="0" fontId="23" fillId="0" borderId="0" xfId="0" applyFont="1"/>
    <xf numFmtId="14" fontId="21" fillId="0" borderId="10" xfId="42" applyNumberFormat="1" applyFont="1" applyBorder="1" applyAlignment="1">
      <alignment horizontal="left" vertical="center"/>
    </xf>
    <xf numFmtId="0" fontId="22" fillId="0" borderId="10" xfId="0" applyFont="1" applyBorder="1" applyAlignment="1">
      <alignment horizontal="left"/>
    </xf>
    <xf numFmtId="0" fontId="22" fillId="33" borderId="10" xfId="0" applyFont="1" applyFill="1" applyBorder="1" applyAlignment="1">
      <alignment horizontal="left" vertical="top"/>
    </xf>
    <xf numFmtId="44" fontId="23" fillId="33" borderId="10" xfId="73" applyFont="1" applyFill="1" applyBorder="1" applyAlignment="1">
      <alignment horizontal="left"/>
    </xf>
    <xf numFmtId="0" fontId="23" fillId="0" borderId="10" xfId="0" applyFont="1" applyBorder="1"/>
    <xf numFmtId="0" fontId="20" fillId="0" borderId="10" xfId="0" applyFont="1" applyBorder="1" applyAlignment="1">
      <alignment horizontal="left" vertical="center"/>
    </xf>
    <xf numFmtId="0" fontId="24" fillId="0" borderId="10" xfId="0" applyFont="1" applyBorder="1"/>
    <xf numFmtId="44" fontId="24" fillId="0" borderId="10" xfId="73" applyFont="1" applyBorder="1"/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top"/>
    </xf>
    <xf numFmtId="0" fontId="22" fillId="33" borderId="10" xfId="0" applyFont="1" applyFill="1" applyBorder="1" applyAlignment="1">
      <alignment horizontal="center" vertical="top"/>
    </xf>
    <xf numFmtId="14" fontId="21" fillId="0" borderId="12" xfId="42" applyNumberFormat="1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/>
    <xf numFmtId="44" fontId="22" fillId="0" borderId="10" xfId="73" applyFont="1" applyBorder="1"/>
    <xf numFmtId="164" fontId="22" fillId="0" borderId="10" xfId="42" applyFont="1" applyBorder="1"/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 vertical="top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0" xfId="0"/>
  </cellXfs>
  <cellStyles count="7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3" xfId="43" xr:uid="{00000000-0005-0000-0000-00001B000000}"/>
    <cellStyle name="Currency" xfId="73" builtinId="4"/>
    <cellStyle name="Currency 2" xfId="44" xr:uid="{00000000-0005-0000-0000-00001D000000}"/>
    <cellStyle name="Currency 4" xfId="45" xr:uid="{00000000-0005-0000-0000-00001E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46" xr:uid="{00000000-0005-0000-0000-000029000000}"/>
    <cellStyle name="Normal 11" xfId="47" xr:uid="{00000000-0005-0000-0000-00002A000000}"/>
    <cellStyle name="Normal 12" xfId="48" xr:uid="{00000000-0005-0000-0000-00002B000000}"/>
    <cellStyle name="Normal 13" xfId="49" xr:uid="{00000000-0005-0000-0000-00002C000000}"/>
    <cellStyle name="Normal 14" xfId="50" xr:uid="{00000000-0005-0000-0000-00002D000000}"/>
    <cellStyle name="Normal 15" xfId="51" xr:uid="{00000000-0005-0000-0000-00002E000000}"/>
    <cellStyle name="Normal 16" xfId="52" xr:uid="{00000000-0005-0000-0000-00002F000000}"/>
    <cellStyle name="Normal 17" xfId="53" xr:uid="{00000000-0005-0000-0000-000030000000}"/>
    <cellStyle name="Normal 18" xfId="54" xr:uid="{00000000-0005-0000-0000-000031000000}"/>
    <cellStyle name="Normal 19" xfId="55" xr:uid="{00000000-0005-0000-0000-000032000000}"/>
    <cellStyle name="Normal 2" xfId="56" xr:uid="{00000000-0005-0000-0000-000033000000}"/>
    <cellStyle name="Normal 20" xfId="57" xr:uid="{00000000-0005-0000-0000-000034000000}"/>
    <cellStyle name="Normal 21" xfId="58" xr:uid="{00000000-0005-0000-0000-000035000000}"/>
    <cellStyle name="Normal 22" xfId="59" xr:uid="{00000000-0005-0000-0000-000036000000}"/>
    <cellStyle name="Normal 23" xfId="60" xr:uid="{00000000-0005-0000-0000-000037000000}"/>
    <cellStyle name="Normal 24" xfId="61" xr:uid="{00000000-0005-0000-0000-000038000000}"/>
    <cellStyle name="Normal 25" xfId="62" xr:uid="{00000000-0005-0000-0000-000039000000}"/>
    <cellStyle name="Normal 26" xfId="63" xr:uid="{00000000-0005-0000-0000-00003A000000}"/>
    <cellStyle name="Normal 27" xfId="64" xr:uid="{00000000-0005-0000-0000-00003B000000}"/>
    <cellStyle name="Normal 28" xfId="65" xr:uid="{00000000-0005-0000-0000-00003C000000}"/>
    <cellStyle name="Normal 29" xfId="42" xr:uid="{00000000-0005-0000-0000-00003D000000}"/>
    <cellStyle name="Normal 3" xfId="66" xr:uid="{00000000-0005-0000-0000-00003E000000}"/>
    <cellStyle name="Normal 4" xfId="67" xr:uid="{00000000-0005-0000-0000-00003F000000}"/>
    <cellStyle name="Normal 5" xfId="68" xr:uid="{00000000-0005-0000-0000-000040000000}"/>
    <cellStyle name="Normal 6" xfId="69" xr:uid="{00000000-0005-0000-0000-000041000000}"/>
    <cellStyle name="Normal 7" xfId="70" xr:uid="{00000000-0005-0000-0000-000042000000}"/>
    <cellStyle name="Normal 8" xfId="71" xr:uid="{00000000-0005-0000-0000-000043000000}"/>
    <cellStyle name="Normal 9" xfId="72" xr:uid="{00000000-0005-0000-0000-000044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27DD3-6FC5-4D69-A6C2-776FD4248979}">
  <dimension ref="A1:L16"/>
  <sheetViews>
    <sheetView topLeftCell="E5" zoomScale="84" zoomScaleNormal="84" workbookViewId="0">
      <selection activeCell="K3" sqref="K3:K12"/>
    </sheetView>
  </sheetViews>
  <sheetFormatPr defaultRowHeight="14.5" x14ac:dyDescent="0.35"/>
  <cols>
    <col min="1" max="1" width="49.453125" customWidth="1"/>
    <col min="2" max="2" width="42.90625" customWidth="1"/>
    <col min="3" max="3" width="27.81640625" customWidth="1"/>
    <col min="4" max="4" width="23.54296875" bestFit="1" customWidth="1"/>
    <col min="5" max="5" width="22.6328125" bestFit="1" customWidth="1"/>
    <col min="6" max="6" width="24.36328125" bestFit="1" customWidth="1"/>
    <col min="7" max="7" width="19" bestFit="1" customWidth="1"/>
    <col min="8" max="8" width="19.36328125" customWidth="1"/>
    <col min="9" max="11" width="18.26953125" style="1" customWidth="1"/>
    <col min="12" max="12" width="21.26953125" bestFit="1" customWidth="1"/>
  </cols>
  <sheetData>
    <row r="1" spans="1:12" ht="42.75" customHeight="1" x14ac:dyDescent="0.55000000000000004">
      <c r="A1" s="24" t="s">
        <v>71</v>
      </c>
      <c r="B1" s="24"/>
      <c r="C1" s="24"/>
      <c r="D1" s="24"/>
      <c r="E1" s="24"/>
      <c r="F1" s="24"/>
      <c r="G1" s="24"/>
      <c r="H1" s="24"/>
      <c r="I1" s="24"/>
      <c r="J1" s="23"/>
      <c r="K1" s="23"/>
    </row>
    <row r="2" spans="1:12" ht="36" customHeight="1" x14ac:dyDescent="0.45">
      <c r="A2" s="10" t="s">
        <v>0</v>
      </c>
      <c r="B2" s="13" t="s">
        <v>6</v>
      </c>
      <c r="C2" s="10" t="s">
        <v>11</v>
      </c>
      <c r="D2" s="12" t="s">
        <v>2</v>
      </c>
      <c r="E2" s="12" t="s">
        <v>4</v>
      </c>
      <c r="F2" s="12" t="s">
        <v>3</v>
      </c>
      <c r="G2" s="12" t="s">
        <v>20</v>
      </c>
      <c r="H2" s="10" t="s">
        <v>1</v>
      </c>
      <c r="I2" s="11" t="s">
        <v>59</v>
      </c>
      <c r="J2" s="11" t="s">
        <v>74</v>
      </c>
      <c r="K2" s="11" t="s">
        <v>75</v>
      </c>
      <c r="L2" s="10" t="s">
        <v>23</v>
      </c>
    </row>
    <row r="3" spans="1:12" ht="36" customHeight="1" x14ac:dyDescent="0.45">
      <c r="A3" s="20" t="s">
        <v>26</v>
      </c>
      <c r="B3" s="16" t="s">
        <v>34</v>
      </c>
      <c r="C3" s="17" t="s">
        <v>33</v>
      </c>
      <c r="D3" s="17" t="s">
        <v>36</v>
      </c>
      <c r="E3" s="5" t="s">
        <v>41</v>
      </c>
      <c r="F3" s="5" t="s">
        <v>44</v>
      </c>
      <c r="G3" s="5" t="s">
        <v>46</v>
      </c>
      <c r="H3" s="4">
        <v>42524</v>
      </c>
      <c r="I3" s="18">
        <v>12995.506666666666</v>
      </c>
      <c r="J3" s="18">
        <f>SUM(I3*10/100)</f>
        <v>1299.5506666666668</v>
      </c>
      <c r="K3" s="18">
        <f>SUM(I3-J3)</f>
        <v>11695.956</v>
      </c>
      <c r="L3" s="8" t="s">
        <v>73</v>
      </c>
    </row>
    <row r="4" spans="1:12" ht="36" customHeight="1" x14ac:dyDescent="0.45">
      <c r="A4" s="20" t="s">
        <v>25</v>
      </c>
      <c r="B4" s="16" t="s">
        <v>32</v>
      </c>
      <c r="C4" s="5">
        <v>208667</v>
      </c>
      <c r="D4" s="17" t="s">
        <v>37</v>
      </c>
      <c r="E4" s="5" t="s">
        <v>40</v>
      </c>
      <c r="F4" s="5" t="s">
        <v>43</v>
      </c>
      <c r="G4" s="5" t="s">
        <v>48</v>
      </c>
      <c r="H4" s="4">
        <v>40156</v>
      </c>
      <c r="I4" s="18">
        <v>8049.253333333334</v>
      </c>
      <c r="J4" s="18">
        <f t="shared" ref="J4:J12" si="0">SUM(I4*10/100)</f>
        <v>804.92533333333336</v>
      </c>
      <c r="K4" s="18">
        <f t="shared" ref="K4:K12" si="1">SUM(I4-J4)</f>
        <v>7244.3280000000004</v>
      </c>
      <c r="L4" s="8" t="s">
        <v>73</v>
      </c>
    </row>
    <row r="5" spans="1:12" ht="36" customHeight="1" x14ac:dyDescent="0.45">
      <c r="A5" s="21" t="s">
        <v>27</v>
      </c>
      <c r="B5" s="16" t="s">
        <v>31</v>
      </c>
      <c r="C5" s="17" t="s">
        <v>30</v>
      </c>
      <c r="D5" s="17" t="s">
        <v>36</v>
      </c>
      <c r="E5" s="5" t="s">
        <v>39</v>
      </c>
      <c r="F5" s="5" t="s">
        <v>42</v>
      </c>
      <c r="G5" s="5" t="s">
        <v>45</v>
      </c>
      <c r="H5" s="4">
        <v>40150</v>
      </c>
      <c r="I5" s="18">
        <v>15863.463333333333</v>
      </c>
      <c r="J5" s="18">
        <f t="shared" si="0"/>
        <v>1586.3463333333334</v>
      </c>
      <c r="K5" s="18">
        <f t="shared" si="1"/>
        <v>14277.117</v>
      </c>
      <c r="L5" s="8" t="s">
        <v>73</v>
      </c>
    </row>
    <row r="6" spans="1:12" ht="36" customHeight="1" x14ac:dyDescent="0.45">
      <c r="A6" s="20" t="s">
        <v>24</v>
      </c>
      <c r="B6" s="16" t="s">
        <v>29</v>
      </c>
      <c r="C6" s="17" t="s">
        <v>28</v>
      </c>
      <c r="D6" s="17" t="s">
        <v>35</v>
      </c>
      <c r="E6" s="5" t="s">
        <v>38</v>
      </c>
      <c r="F6" s="5">
        <v>2009</v>
      </c>
      <c r="G6" s="5" t="s">
        <v>47</v>
      </c>
      <c r="H6" s="15">
        <v>40299</v>
      </c>
      <c r="I6" s="18">
        <v>19093.080000000002</v>
      </c>
      <c r="J6" s="18">
        <f t="shared" si="0"/>
        <v>1909.3080000000002</v>
      </c>
      <c r="K6" s="18">
        <f t="shared" si="1"/>
        <v>17183.772000000001</v>
      </c>
      <c r="L6" s="8" t="s">
        <v>73</v>
      </c>
    </row>
    <row r="7" spans="1:12" s="3" customFormat="1" ht="33.5" customHeight="1" x14ac:dyDescent="0.45">
      <c r="A7" s="22" t="s">
        <v>8</v>
      </c>
      <c r="B7" s="14" t="s">
        <v>14</v>
      </c>
      <c r="C7" s="6" t="s">
        <v>12</v>
      </c>
      <c r="D7" s="19" t="s">
        <v>19</v>
      </c>
      <c r="E7" s="5" t="s">
        <v>10</v>
      </c>
      <c r="F7" s="5" t="s">
        <v>17</v>
      </c>
      <c r="G7" s="5" t="s">
        <v>21</v>
      </c>
      <c r="H7" s="4">
        <v>44470</v>
      </c>
      <c r="I7" s="7">
        <v>20000</v>
      </c>
      <c r="J7" s="18">
        <f t="shared" si="0"/>
        <v>2000</v>
      </c>
      <c r="K7" s="18">
        <f t="shared" si="1"/>
        <v>18000</v>
      </c>
      <c r="L7" s="8" t="s">
        <v>73</v>
      </c>
    </row>
    <row r="8" spans="1:12" s="3" customFormat="1" ht="32" customHeight="1" x14ac:dyDescent="0.45">
      <c r="A8" s="22" t="s">
        <v>7</v>
      </c>
      <c r="B8" s="14" t="s">
        <v>13</v>
      </c>
      <c r="C8" s="6" t="s">
        <v>16</v>
      </c>
      <c r="D8" s="19" t="s">
        <v>18</v>
      </c>
      <c r="E8" s="5" t="s">
        <v>9</v>
      </c>
      <c r="F8" s="5" t="s">
        <v>15</v>
      </c>
      <c r="G8" s="5" t="s">
        <v>22</v>
      </c>
      <c r="H8" s="4">
        <v>44470</v>
      </c>
      <c r="I8" s="7">
        <v>29050</v>
      </c>
      <c r="J8" s="18">
        <f t="shared" si="0"/>
        <v>2905</v>
      </c>
      <c r="K8" s="18">
        <f t="shared" si="1"/>
        <v>26145</v>
      </c>
      <c r="L8" s="8" t="s">
        <v>73</v>
      </c>
    </row>
    <row r="9" spans="1:12" s="3" customFormat="1" ht="32" customHeight="1" x14ac:dyDescent="0.45">
      <c r="A9" s="22" t="s">
        <v>61</v>
      </c>
      <c r="B9" s="14" t="s">
        <v>62</v>
      </c>
      <c r="C9" s="6" t="s">
        <v>63</v>
      </c>
      <c r="D9" s="19" t="s">
        <v>64</v>
      </c>
      <c r="E9" s="5" t="s">
        <v>54</v>
      </c>
      <c r="F9" s="5" t="s">
        <v>17</v>
      </c>
      <c r="G9" s="5" t="s">
        <v>65</v>
      </c>
      <c r="H9" s="4" t="s">
        <v>66</v>
      </c>
      <c r="I9" s="7">
        <v>20000</v>
      </c>
      <c r="J9" s="18">
        <f t="shared" si="0"/>
        <v>2000</v>
      </c>
      <c r="K9" s="18">
        <f t="shared" si="1"/>
        <v>18000</v>
      </c>
      <c r="L9" s="8" t="s">
        <v>73</v>
      </c>
    </row>
    <row r="10" spans="1:12" s="3" customFormat="1" ht="32" customHeight="1" x14ac:dyDescent="0.45">
      <c r="A10" s="22" t="s">
        <v>60</v>
      </c>
      <c r="B10" s="14" t="s">
        <v>49</v>
      </c>
      <c r="C10" s="6" t="s">
        <v>50</v>
      </c>
      <c r="D10" s="19" t="s">
        <v>53</v>
      </c>
      <c r="E10" s="5" t="s">
        <v>54</v>
      </c>
      <c r="F10" s="5" t="s">
        <v>55</v>
      </c>
      <c r="G10" s="5" t="s">
        <v>56</v>
      </c>
      <c r="H10" s="4" t="s">
        <v>58</v>
      </c>
      <c r="I10" s="7">
        <v>41136</v>
      </c>
      <c r="J10" s="18">
        <f t="shared" si="0"/>
        <v>4113.6000000000004</v>
      </c>
      <c r="K10" s="18">
        <f t="shared" si="1"/>
        <v>37022.400000000001</v>
      </c>
      <c r="L10" s="8" t="s">
        <v>73</v>
      </c>
    </row>
    <row r="11" spans="1:12" s="3" customFormat="1" ht="32" customHeight="1" x14ac:dyDescent="0.45">
      <c r="A11" s="22" t="s">
        <v>60</v>
      </c>
      <c r="B11" s="14" t="s">
        <v>51</v>
      </c>
      <c r="C11" s="6" t="s">
        <v>52</v>
      </c>
      <c r="D11" s="19" t="s">
        <v>53</v>
      </c>
      <c r="E11" s="5" t="s">
        <v>54</v>
      </c>
      <c r="F11" s="5" t="s">
        <v>55</v>
      </c>
      <c r="G11" s="5" t="s">
        <v>57</v>
      </c>
      <c r="H11" s="4" t="s">
        <v>58</v>
      </c>
      <c r="I11" s="7">
        <v>41136</v>
      </c>
      <c r="J11" s="18">
        <f t="shared" si="0"/>
        <v>4113.6000000000004</v>
      </c>
      <c r="K11" s="18">
        <f t="shared" si="1"/>
        <v>37022.400000000001</v>
      </c>
      <c r="L11" s="8" t="s">
        <v>73</v>
      </c>
    </row>
    <row r="12" spans="1:12" s="3" customFormat="1" ht="32" customHeight="1" x14ac:dyDescent="0.45">
      <c r="A12" s="22" t="s">
        <v>60</v>
      </c>
      <c r="B12" s="14" t="s">
        <v>67</v>
      </c>
      <c r="C12" s="6" t="s">
        <v>68</v>
      </c>
      <c r="D12" s="19" t="s">
        <v>69</v>
      </c>
      <c r="E12" s="5" t="s">
        <v>54</v>
      </c>
      <c r="F12" s="5" t="s">
        <v>55</v>
      </c>
      <c r="G12" s="5" t="s">
        <v>72</v>
      </c>
      <c r="H12" s="4" t="s">
        <v>70</v>
      </c>
      <c r="I12" s="7">
        <v>35000</v>
      </c>
      <c r="J12" s="18">
        <f t="shared" si="0"/>
        <v>3500</v>
      </c>
      <c r="K12" s="18">
        <f t="shared" si="1"/>
        <v>31500</v>
      </c>
      <c r="L12" s="8" t="s">
        <v>73</v>
      </c>
    </row>
    <row r="13" spans="1:12" ht="21" customHeight="1" x14ac:dyDescent="0.45">
      <c r="A13" s="9" t="s">
        <v>5</v>
      </c>
      <c r="B13" s="2"/>
      <c r="C13" s="2"/>
      <c r="D13" s="2"/>
      <c r="E13" s="2"/>
      <c r="F13" s="2"/>
      <c r="G13" s="2"/>
      <c r="H13" s="2"/>
      <c r="I13" s="11">
        <f>SUM(I3:I12)</f>
        <v>242323.30333333334</v>
      </c>
      <c r="J13" s="11"/>
      <c r="K13" s="11">
        <f>SUM(K3:K12)</f>
        <v>218090.973</v>
      </c>
      <c r="L13" s="8" t="s">
        <v>73</v>
      </c>
    </row>
    <row r="15" spans="1:12" x14ac:dyDescent="0.35">
      <c r="B15" s="25"/>
      <c r="C15" s="25"/>
      <c r="D15" s="25"/>
      <c r="E15" s="25"/>
      <c r="F15" s="25"/>
      <c r="G15" s="25"/>
      <c r="H15" s="25"/>
      <c r="I15" s="25"/>
      <c r="J15"/>
      <c r="K15"/>
    </row>
    <row r="16" spans="1:12" x14ac:dyDescent="0.35">
      <c r="B16" s="25"/>
      <c r="C16" s="25"/>
      <c r="D16" s="25"/>
      <c r="E16" s="25"/>
      <c r="F16" s="25"/>
      <c r="G16" s="25"/>
      <c r="H16" s="25"/>
      <c r="I16" s="25"/>
      <c r="J16"/>
      <c r="K16"/>
    </row>
  </sheetData>
  <mergeCells count="3">
    <mergeCell ref="A1:I1"/>
    <mergeCell ref="B15:I15"/>
    <mergeCell ref="B16:I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="84" zoomScaleNormal="84" workbookViewId="0">
      <selection activeCell="N11" sqref="N11"/>
    </sheetView>
  </sheetViews>
  <sheetFormatPr defaultRowHeight="14.5" x14ac:dyDescent="0.35"/>
  <cols>
    <col min="1" max="1" width="49.453125" customWidth="1"/>
    <col min="2" max="2" width="42.90625" customWidth="1"/>
    <col min="3" max="3" width="27.81640625" customWidth="1"/>
    <col min="4" max="4" width="23.54296875" bestFit="1" customWidth="1"/>
    <col min="5" max="5" width="22.6328125" bestFit="1" customWidth="1"/>
    <col min="6" max="6" width="24.36328125" bestFit="1" customWidth="1"/>
    <col min="7" max="7" width="19" bestFit="1" customWidth="1"/>
    <col min="8" max="8" width="19.36328125" customWidth="1"/>
    <col min="9" max="9" width="18.26953125" style="1" customWidth="1"/>
    <col min="10" max="10" width="21.26953125" bestFit="1" customWidth="1"/>
  </cols>
  <sheetData>
    <row r="1" spans="1:10" ht="42.75" customHeight="1" x14ac:dyDescent="0.55000000000000004">
      <c r="A1" s="24" t="s">
        <v>71</v>
      </c>
      <c r="B1" s="24"/>
      <c r="C1" s="24"/>
      <c r="D1" s="24"/>
      <c r="E1" s="24"/>
      <c r="F1" s="24"/>
      <c r="G1" s="24"/>
      <c r="H1" s="24"/>
      <c r="I1" s="24"/>
    </row>
    <row r="2" spans="1:10" ht="36" customHeight="1" x14ac:dyDescent="0.45">
      <c r="A2" s="10" t="s">
        <v>0</v>
      </c>
      <c r="B2" s="13" t="s">
        <v>6</v>
      </c>
      <c r="C2" s="10" t="s">
        <v>11</v>
      </c>
      <c r="D2" s="12" t="s">
        <v>2</v>
      </c>
      <c r="E2" s="12" t="s">
        <v>4</v>
      </c>
      <c r="F2" s="12" t="s">
        <v>3</v>
      </c>
      <c r="G2" s="12" t="s">
        <v>20</v>
      </c>
      <c r="H2" s="10" t="s">
        <v>1</v>
      </c>
      <c r="I2" s="11" t="s">
        <v>76</v>
      </c>
      <c r="J2" s="10" t="s">
        <v>23</v>
      </c>
    </row>
    <row r="3" spans="1:10" ht="36" customHeight="1" x14ac:dyDescent="0.45">
      <c r="A3" s="20" t="s">
        <v>26</v>
      </c>
      <c r="B3" s="16" t="s">
        <v>34</v>
      </c>
      <c r="C3" s="17" t="s">
        <v>33</v>
      </c>
      <c r="D3" s="17" t="s">
        <v>36</v>
      </c>
      <c r="E3" s="5" t="s">
        <v>41</v>
      </c>
      <c r="F3" s="5" t="s">
        <v>44</v>
      </c>
      <c r="G3" s="5" t="s">
        <v>46</v>
      </c>
      <c r="H3" s="4">
        <v>42524</v>
      </c>
      <c r="I3" s="18">
        <v>11695.956</v>
      </c>
      <c r="J3" s="8" t="s">
        <v>73</v>
      </c>
    </row>
    <row r="4" spans="1:10" ht="36" customHeight="1" x14ac:dyDescent="0.45">
      <c r="A4" s="20" t="s">
        <v>25</v>
      </c>
      <c r="B4" s="16" t="s">
        <v>32</v>
      </c>
      <c r="C4" s="5">
        <v>208667</v>
      </c>
      <c r="D4" s="17" t="s">
        <v>37</v>
      </c>
      <c r="E4" s="5" t="s">
        <v>40</v>
      </c>
      <c r="F4" s="5" t="s">
        <v>43</v>
      </c>
      <c r="G4" s="5" t="s">
        <v>48</v>
      </c>
      <c r="H4" s="4">
        <v>40156</v>
      </c>
      <c r="I4" s="18">
        <v>7244.3280000000004</v>
      </c>
      <c r="J4" s="8" t="s">
        <v>73</v>
      </c>
    </row>
    <row r="5" spans="1:10" ht="36" customHeight="1" x14ac:dyDescent="0.45">
      <c r="A5" s="21" t="s">
        <v>27</v>
      </c>
      <c r="B5" s="16" t="s">
        <v>31</v>
      </c>
      <c r="C5" s="17" t="s">
        <v>30</v>
      </c>
      <c r="D5" s="17" t="s">
        <v>36</v>
      </c>
      <c r="E5" s="5" t="s">
        <v>39</v>
      </c>
      <c r="F5" s="5" t="s">
        <v>42</v>
      </c>
      <c r="G5" s="5" t="s">
        <v>45</v>
      </c>
      <c r="H5" s="4">
        <v>40150</v>
      </c>
      <c r="I5" s="18">
        <v>14277.117</v>
      </c>
      <c r="J5" s="8" t="s">
        <v>73</v>
      </c>
    </row>
    <row r="6" spans="1:10" ht="36" customHeight="1" x14ac:dyDescent="0.45">
      <c r="A6" s="20" t="s">
        <v>24</v>
      </c>
      <c r="B6" s="16" t="s">
        <v>29</v>
      </c>
      <c r="C6" s="17" t="s">
        <v>28</v>
      </c>
      <c r="D6" s="17" t="s">
        <v>35</v>
      </c>
      <c r="E6" s="5" t="s">
        <v>38</v>
      </c>
      <c r="F6" s="5">
        <v>2009</v>
      </c>
      <c r="G6" s="5" t="s">
        <v>47</v>
      </c>
      <c r="H6" s="15">
        <v>40299</v>
      </c>
      <c r="I6" s="18">
        <v>17183.772000000001</v>
      </c>
      <c r="J6" s="8" t="s">
        <v>73</v>
      </c>
    </row>
    <row r="7" spans="1:10" s="3" customFormat="1" ht="33.5" customHeight="1" x14ac:dyDescent="0.45">
      <c r="A7" s="22" t="s">
        <v>8</v>
      </c>
      <c r="B7" s="14" t="s">
        <v>14</v>
      </c>
      <c r="C7" s="6" t="s">
        <v>12</v>
      </c>
      <c r="D7" s="19" t="s">
        <v>19</v>
      </c>
      <c r="E7" s="5" t="s">
        <v>10</v>
      </c>
      <c r="F7" s="5" t="s">
        <v>17</v>
      </c>
      <c r="G7" s="5" t="s">
        <v>21</v>
      </c>
      <c r="H7" s="4">
        <v>44470</v>
      </c>
      <c r="I7" s="18">
        <v>18000</v>
      </c>
      <c r="J7" s="8" t="s">
        <v>73</v>
      </c>
    </row>
    <row r="8" spans="1:10" s="3" customFormat="1" ht="32" customHeight="1" x14ac:dyDescent="0.45">
      <c r="A8" s="22" t="s">
        <v>7</v>
      </c>
      <c r="B8" s="14" t="s">
        <v>13</v>
      </c>
      <c r="C8" s="6" t="s">
        <v>16</v>
      </c>
      <c r="D8" s="19" t="s">
        <v>18</v>
      </c>
      <c r="E8" s="5" t="s">
        <v>9</v>
      </c>
      <c r="F8" s="5" t="s">
        <v>15</v>
      </c>
      <c r="G8" s="5" t="s">
        <v>22</v>
      </c>
      <c r="H8" s="4">
        <v>44470</v>
      </c>
      <c r="I8" s="18">
        <v>26145</v>
      </c>
      <c r="J8" s="8" t="s">
        <v>73</v>
      </c>
    </row>
    <row r="9" spans="1:10" s="3" customFormat="1" ht="32" customHeight="1" x14ac:dyDescent="0.45">
      <c r="A9" s="22" t="s">
        <v>61</v>
      </c>
      <c r="B9" s="14" t="s">
        <v>62</v>
      </c>
      <c r="C9" s="6" t="s">
        <v>63</v>
      </c>
      <c r="D9" s="19" t="s">
        <v>64</v>
      </c>
      <c r="E9" s="5" t="s">
        <v>54</v>
      </c>
      <c r="F9" s="5" t="s">
        <v>17</v>
      </c>
      <c r="G9" s="5" t="s">
        <v>65</v>
      </c>
      <c r="H9" s="4" t="s">
        <v>66</v>
      </c>
      <c r="I9" s="18">
        <v>18000</v>
      </c>
      <c r="J9" s="8" t="s">
        <v>73</v>
      </c>
    </row>
    <row r="10" spans="1:10" s="3" customFormat="1" ht="32" customHeight="1" x14ac:dyDescent="0.45">
      <c r="A10" s="22" t="s">
        <v>60</v>
      </c>
      <c r="B10" s="14" t="s">
        <v>49</v>
      </c>
      <c r="C10" s="6" t="s">
        <v>50</v>
      </c>
      <c r="D10" s="19" t="s">
        <v>53</v>
      </c>
      <c r="E10" s="5" t="s">
        <v>54</v>
      </c>
      <c r="F10" s="5" t="s">
        <v>55</v>
      </c>
      <c r="G10" s="5" t="s">
        <v>56</v>
      </c>
      <c r="H10" s="4" t="s">
        <v>58</v>
      </c>
      <c r="I10" s="18">
        <v>37022.400000000001</v>
      </c>
      <c r="J10" s="8" t="s">
        <v>73</v>
      </c>
    </row>
    <row r="11" spans="1:10" s="3" customFormat="1" ht="32" customHeight="1" x14ac:dyDescent="0.45">
      <c r="A11" s="22" t="s">
        <v>60</v>
      </c>
      <c r="B11" s="14" t="s">
        <v>51</v>
      </c>
      <c r="C11" s="6" t="s">
        <v>52</v>
      </c>
      <c r="D11" s="19" t="s">
        <v>53</v>
      </c>
      <c r="E11" s="5" t="s">
        <v>54</v>
      </c>
      <c r="F11" s="5" t="s">
        <v>55</v>
      </c>
      <c r="G11" s="5" t="s">
        <v>57</v>
      </c>
      <c r="H11" s="4" t="s">
        <v>58</v>
      </c>
      <c r="I11" s="18">
        <v>37022.400000000001</v>
      </c>
      <c r="J11" s="8" t="s">
        <v>73</v>
      </c>
    </row>
    <row r="12" spans="1:10" s="3" customFormat="1" ht="32" customHeight="1" x14ac:dyDescent="0.45">
      <c r="A12" s="22" t="s">
        <v>60</v>
      </c>
      <c r="B12" s="14" t="s">
        <v>67</v>
      </c>
      <c r="C12" s="6" t="s">
        <v>68</v>
      </c>
      <c r="D12" s="19" t="s">
        <v>69</v>
      </c>
      <c r="E12" s="5" t="s">
        <v>54</v>
      </c>
      <c r="F12" s="5" t="s">
        <v>55</v>
      </c>
      <c r="G12" s="5" t="s">
        <v>72</v>
      </c>
      <c r="H12" s="4" t="s">
        <v>70</v>
      </c>
      <c r="I12" s="18">
        <v>31500</v>
      </c>
      <c r="J12" s="8" t="s">
        <v>73</v>
      </c>
    </row>
    <row r="13" spans="1:10" ht="29.5" customHeight="1" x14ac:dyDescent="0.45">
      <c r="A13" s="9" t="s">
        <v>5</v>
      </c>
      <c r="B13" s="2"/>
      <c r="C13" s="2"/>
      <c r="D13" s="2"/>
      <c r="E13" s="2"/>
      <c r="F13" s="2"/>
      <c r="G13" s="2"/>
      <c r="H13" s="2"/>
      <c r="I13" s="11">
        <f>SUM(I3:I12)</f>
        <v>218090.973</v>
      </c>
      <c r="J13" s="8" t="s">
        <v>73</v>
      </c>
    </row>
    <row r="15" spans="1:10" x14ac:dyDescent="0.35">
      <c r="B15" s="25"/>
      <c r="C15" s="25"/>
      <c r="D15" s="25"/>
      <c r="E15" s="25"/>
      <c r="F15" s="25"/>
      <c r="G15" s="25"/>
      <c r="H15" s="25"/>
      <c r="I15" s="25"/>
    </row>
    <row r="16" spans="1:10" x14ac:dyDescent="0.35">
      <c r="B16" s="25"/>
      <c r="C16" s="25"/>
      <c r="D16" s="25"/>
      <c r="E16" s="25"/>
      <c r="F16" s="25"/>
      <c r="G16" s="25"/>
      <c r="H16" s="25"/>
      <c r="I16" s="25"/>
    </row>
  </sheetData>
  <mergeCells count="3">
    <mergeCell ref="B16:I16"/>
    <mergeCell ref="B15:I15"/>
    <mergeCell ref="A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NGOProgramDocument" ma:contentTypeID="0x0101002A2DB23D81B146548380C2D46D07660900A29866FAECBA464CB26920FF672AFBC00091F95E197B6D8442AB7BA9B5B9CD76D8" ma:contentTypeVersion="15" ma:contentTypeDescription="NGO Program Document content type" ma:contentTypeScope="" ma:versionID="fe8c59f500e9176927427e9f17a5f698">
  <xsd:schema xmlns:xsd="http://www.w3.org/2001/XMLSchema" xmlns:xs="http://www.w3.org/2001/XMLSchema" xmlns:p="http://schemas.microsoft.com/office/2006/metadata/properties" xmlns:ns2="b54f8815-9287-4f59-90de-11822123a7c4" xmlns:ns3="3a340e75-b71b-4151-bf36-93da79b23461" xmlns:ns4="a3a27748-5db4-4852-bb7c-28c092fafea4" targetNamespace="http://schemas.microsoft.com/office/2006/metadata/properties" ma:root="true" ma:fieldsID="381d5d5cbafd8e81f376cfb3f99be1eb" ns2:_="" ns3:_="" ns4:_="">
    <xsd:import namespace="b54f8815-9287-4f59-90de-11822123a7c4"/>
    <xsd:import namespace="3a340e75-b71b-4151-bf36-93da79b23461"/>
    <xsd:import namespace="a3a27748-5db4-4852-bb7c-28c092fafea4"/>
    <xsd:element name="properties">
      <xsd:complexType>
        <xsd:sequence>
          <xsd:element name="documentManagement">
            <xsd:complexType>
              <xsd:all>
                <xsd:element ref="ns2:FavoriteUsers" minOccurs="0"/>
                <xsd:element ref="ns2:KeyEntities" minOccurs="0"/>
                <xsd:element ref="ns2:i9f2da93fcc74e869d070fd34a0597c4" minOccurs="0"/>
                <xsd:element ref="ns2:TaxCatchAll" minOccurs="0"/>
                <xsd:element ref="ns2:TaxCatchAllLabel" minOccurs="0"/>
                <xsd:element ref="ns2:cc92bdb0fa944447acf309642a11bf0d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4:SharedWithUsers" minOccurs="0"/>
                <xsd:element ref="ns4:SharedWithDetails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f8815-9287-4f59-90de-11822123a7c4" elementFormDefault="qualified">
    <xsd:import namespace="http://schemas.microsoft.com/office/2006/documentManagement/types"/>
    <xsd:import namespace="http://schemas.microsoft.com/office/infopath/2007/PartnerControls"/>
    <xsd:element name="FavoriteUsers" ma:index="8" nillable="true" ma:displayName="F" ma:description="Store all users who mark this document as favorite" ma:hidden="true" ma:list="UserInfo" ma:SharePointGroup="0" ma:internalName="FavoriteUs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eyEntities" ma:index="9" nillable="true" ma:displayName="K" ma:description="Store all entities which this document as a key" ma:hidden="true" ma:internalName="KeyEntities">
      <xsd:simpleType>
        <xsd:restriction base="dms:Note">
          <xsd:maxLength value="255"/>
        </xsd:restriction>
      </xsd:simpleType>
    </xsd:element>
    <xsd:element name="i9f2da93fcc74e869d070fd34a0597c4" ma:index="10" nillable="true" ma:taxonomy="true" ma:internalName="i9f2da93fcc74e869d070fd34a0597c4" ma:taxonomyFieldName="NGOOnlineDocumentType" ma:displayName="Document types" ma:fieldId="{29f2da93-fcc7-4e86-9d07-0fd34a0597c4}" ma:taxonomyMulti="true" ma:sspId="93cbadb6-fd56-4ffc-a124-e81929b1da87" ma:termSetId="d879ecdf-0ec9-4f5d-b7d9-5bdefa2caba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313fbafd-89c0-434f-94f9-381b2cd1ccd9}" ma:internalName="TaxCatchAll" ma:showField="CatchAllData" ma:web="b54f8815-9287-4f59-90de-11822123a7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313fbafd-89c0-434f-94f9-381b2cd1ccd9}" ma:internalName="TaxCatchAllLabel" ma:readOnly="true" ma:showField="CatchAllDataLabel" ma:web="b54f8815-9287-4f59-90de-11822123a7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92bdb0fa944447acf309642a11bf0d" ma:index="14" nillable="true" ma:taxonomy="true" ma:internalName="cc92bdb0fa944447acf309642a11bf0d" ma:taxonomyFieldName="NGOOnlineKeywords" ma:displayName="Keywords" ma:fieldId="{cc92bdb0-fa94-4447-acf3-09642a11bf0d}" ma:taxonomyMulti="true" ma:sspId="93cbadb6-fd56-4ffc-a124-e81929b1da87" ma:termSetId="2415f116-603c-44e1-b9db-de3dafc1a7da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40e75-b71b-4151-bf36-93da79b234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3cbadb6-fd56-4ffc-a124-e81929b1da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5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a27748-5db4-4852-bb7c-28c092fafea4" elementFormDefault="qualified">
    <xsd:import namespace="http://schemas.microsoft.com/office/2006/documentManagement/types"/>
    <xsd:import namespace="http://schemas.microsoft.com/office/infopath/2007/PartnerControls"/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40e75-b71b-4151-bf36-93da79b23461">
      <Terms xmlns="http://schemas.microsoft.com/office/infopath/2007/PartnerControls"/>
    </lcf76f155ced4ddcb4097134ff3c332f>
    <TaxCatchAll xmlns="b54f8815-9287-4f59-90de-11822123a7c4" xsi:nil="true"/>
    <FavoriteUsers xmlns="b54f8815-9287-4f59-90de-11822123a7c4">
      <UserInfo>
        <DisplayName/>
        <AccountId xsi:nil="true"/>
        <AccountType/>
      </UserInfo>
    </FavoriteUsers>
    <KeyEntities xmlns="b54f8815-9287-4f59-90de-11822123a7c4" xsi:nil="true"/>
    <cc92bdb0fa944447acf309642a11bf0d xmlns="b54f8815-9287-4f59-90de-11822123a7c4">
      <Terms xmlns="http://schemas.microsoft.com/office/infopath/2007/PartnerControls"/>
    </cc92bdb0fa944447acf309642a11bf0d>
    <i9f2da93fcc74e869d070fd34a0597c4 xmlns="b54f8815-9287-4f59-90de-11822123a7c4">
      <Terms xmlns="http://schemas.microsoft.com/office/infopath/2007/PartnerControls"/>
    </i9f2da93fcc74e869d070fd34a0597c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F4033F-E46F-446C-BDC0-82C7F227DB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4f8815-9287-4f59-90de-11822123a7c4"/>
    <ds:schemaRef ds:uri="3a340e75-b71b-4151-bf36-93da79b23461"/>
    <ds:schemaRef ds:uri="a3a27748-5db4-4852-bb7c-28c092fafe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5C446A-A264-4AAD-9FD6-9E251FBDC699}">
  <ds:schemaRefs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50630cde-304d-47f9-89e0-3379ef793a8f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457f5a36-eb71-47f1-b83c-71fe762a2aee"/>
    <ds:schemaRef ds:uri="http://schemas.microsoft.com/office/2006/metadata/properties"/>
    <ds:schemaRef ds:uri="34bb605f-07f8-44e9-96e6-c43d5c02dca4"/>
    <ds:schemaRef ds:uri="b83d4334-9565-41f5-8352-c504eab4c882"/>
    <ds:schemaRef ds:uri="3a340e75-b71b-4151-bf36-93da79b23461"/>
    <ds:schemaRef ds:uri="b54f8815-9287-4f59-90de-11822123a7c4"/>
  </ds:schemaRefs>
</ds:datastoreItem>
</file>

<file path=customXml/itemProps3.xml><?xml version="1.0" encoding="utf-8"?>
<ds:datastoreItem xmlns:ds="http://schemas.openxmlformats.org/officeDocument/2006/customXml" ds:itemID="{FDF5A67E-A3AC-4836-9132-14A0B98BAC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Motor Insurance 2023 (2)</vt:lpstr>
      <vt:lpstr>Motor Insurance 2023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Isabella Letiyo</dc:creator>
  <cp:lastModifiedBy>Mark Yapete</cp:lastModifiedBy>
  <cp:lastPrinted>2017-10-12T05:42:35Z</cp:lastPrinted>
  <dcterms:created xsi:type="dcterms:W3CDTF">2016-10-03T07:44:33Z</dcterms:created>
  <dcterms:modified xsi:type="dcterms:W3CDTF">2023-10-20T06:36:12Z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0x0101002A2DB23D81B146548380C2D46D07660900A29866FAECBA464CB26920FF672AFBC00091F95E197B6D8442AB7BA9B5B9CD76D8</vt:lpwstr>
  </property>
  <property fmtid="{D5CDD505-2E9C-101B-9397-08002B2CF9AE}" pid="3" name="MediaServiceImageTags">
    <vt:lpwstr/>
  </property>
  <property fmtid="{D5CDD505-2E9C-101B-9397-08002B2CF9AE}" pid="4" name="Order">
    <vt:r8>52411000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NGOOnlineKeywords">
    <vt:lpwstr/>
  </property>
  <property fmtid="{D5CDD505-2E9C-101B-9397-08002B2CF9AE}" pid="12" name="NGOOnlineDocumentType">
    <vt:lpwstr/>
  </property>
  <property fmtid="{D5CDD505-2E9C-101B-9397-08002B2CF9AE}" pid="13" name="p75d8c1866154d169f9787e2f8ad3758">
    <vt:lpwstr/>
  </property>
  <property fmtid="{D5CDD505-2E9C-101B-9397-08002B2CF9AE}" pid="14" name="NGOOnlinePriorityGroup">
    <vt:lpwstr/>
  </property>
</Properties>
</file>