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Nermin's documents\Malteser South Sudan\Procurement\ITB\ITT 2021\PRF-JUB-2021-0043 for rainwater harvest\"/>
    </mc:Choice>
  </mc:AlternateContent>
  <xr:revisionPtr revIDLastSave="0" documentId="13_ncr:1_{D8F07777-BCF3-4C6A-9FB5-233DD3947684}" xr6:coauthVersionLast="46" xr6:coauthVersionMax="46" xr10:uidLastSave="{00000000-0000-0000-0000-000000000000}"/>
  <bookViews>
    <workbookView xWindow="-120" yWindow="-120" windowWidth="20730" windowHeight="11160" xr2:uid="{00000000-000D-0000-FFFF-FFFF00000000}"/>
  </bookViews>
  <sheets>
    <sheet name="RWH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D17" i="1" l="1"/>
  <c r="D18" i="1"/>
  <c r="D19" i="1" l="1"/>
  <c r="F19" i="1" s="1"/>
  <c r="F18" i="1"/>
  <c r="F17" i="1"/>
  <c r="D16" i="1"/>
  <c r="D12" i="1"/>
  <c r="F12" i="1" s="1"/>
  <c r="D11" i="1"/>
  <c r="F11" i="1" s="1"/>
  <c r="D10" i="1"/>
  <c r="F10" i="1" s="1"/>
  <c r="D9" i="1"/>
  <c r="F9" i="1" s="1"/>
  <c r="F14" i="1" s="1"/>
  <c r="D6" i="1"/>
  <c r="F6" i="1" s="1"/>
  <c r="F7" i="1" s="1"/>
  <c r="F16" i="1" l="1"/>
  <c r="F20" i="1" s="1"/>
  <c r="F21" i="1" s="1"/>
</calcChain>
</file>

<file path=xl/sharedStrings.xml><?xml version="1.0" encoding="utf-8"?>
<sst xmlns="http://schemas.openxmlformats.org/spreadsheetml/2006/main" count="35" uniqueCount="30">
  <si>
    <t>Bill of Quantities</t>
  </si>
  <si>
    <t>Item</t>
  </si>
  <si>
    <t>Unit</t>
  </si>
  <si>
    <t>Quantity</t>
  </si>
  <si>
    <t>Unit rate (USD)</t>
  </si>
  <si>
    <t>Amount (USD)</t>
  </si>
  <si>
    <t>Sub-total 1</t>
  </si>
  <si>
    <t>Earth works</t>
  </si>
  <si>
    <t>Cu.m</t>
  </si>
  <si>
    <t xml:space="preserve"> Construction works</t>
  </si>
  <si>
    <t>Sq.m</t>
  </si>
  <si>
    <t>Sub-total 3</t>
  </si>
  <si>
    <t>Supplies and Fixtures</t>
  </si>
  <si>
    <t>No</t>
  </si>
  <si>
    <t>M</t>
  </si>
  <si>
    <t>Grand Total</t>
  </si>
  <si>
    <t>S\No.</t>
  </si>
  <si>
    <t>L-S</t>
  </si>
  <si>
    <t xml:space="preserve">Supply and install a Vertical Plastic water tank of 5000 liters on a concrete basement  connected with overflow, washout and outlet acesses </t>
  </si>
  <si>
    <t>13mm thick  cement sand (1:4) plastering  including screeding mix with water proof cement.</t>
  </si>
  <si>
    <t>Imported murrum (gravel) well spread levelled and compacted inside and surround the plateform .</t>
  </si>
  <si>
    <t>Sub-total 2</t>
  </si>
  <si>
    <t>Cast reinforce concrete slap of 70 cm thick  on the top of the basement and the plateform considering concrete grad of M20</t>
  </si>
  <si>
    <t>Excavate a foundation trenches  0.3 m, Soakaway 1.0m depth, grease trap and removal of the top soil for the plateform and subsequently, in 10 cm layers with compaction including disposal of all surplus soil out of the site</t>
  </si>
  <si>
    <t>Construct  200 mm  circular  basement  and perimeter for taps  wall  in concrete solid standard blocks for the water storage in 1:3  cement mix ratio</t>
  </si>
  <si>
    <t xml:space="preserve">Supply and install a PVC pipe of 3inches connected as inlet to the storage tank while considering first flash out sytem and connect for waste water to the grease trap and soakaway </t>
  </si>
  <si>
    <t xml:space="preserve">Supply and install gutters 6 inches  with clips at a span of 75 cm conecting to the water storage </t>
  </si>
  <si>
    <t xml:space="preserve">Supply  and install  in the plateform four push cock water taps of 3/4  connect to the water storage tank using GI pipe3\4 inches as well considering overflow and washout access with control valve </t>
  </si>
  <si>
    <t>Supply, nailed  and painted  a  2 by 1 facial to received gutters for Hossan primary schools</t>
  </si>
  <si>
    <t xml:space="preserve">Installation and Construction of Rainwater Harvesting Facility at Primary Schools in Rajaf Payam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</si>
</sst>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Arial Narrow"/>
      <family val="2"/>
    </font>
    <font>
      <b/>
      <sz val="12"/>
      <color theme="1"/>
      <name val="Calibri"/>
      <family val="2"/>
      <scheme val="minor"/>
    </font>
    <font>
      <b/>
      <sz val="12"/>
      <color theme="1"/>
      <name val="Arial Narrow"/>
      <family val="2"/>
    </font>
    <font>
      <b/>
      <sz val="10"/>
      <color theme="1"/>
      <name val="Times New Roman"/>
      <family val="1"/>
    </font>
    <font>
      <sz val="10"/>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cellStyleXfs>
  <cellXfs count="45">
    <xf numFmtId="0" fontId="0" fillId="0" borderId="0" xfId="0"/>
    <xf numFmtId="0" fontId="0" fillId="0" borderId="0" xfId="0" applyAlignment="1">
      <alignment vertical="top"/>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xf numFmtId="0" fontId="1" fillId="4" borderId="0" xfId="0" applyFont="1" applyFill="1"/>
    <xf numFmtId="0" fontId="3" fillId="0" borderId="0" xfId="0" applyFont="1"/>
    <xf numFmtId="0" fontId="5" fillId="0" borderId="3" xfId="0" applyFont="1" applyFill="1" applyBorder="1" applyAlignment="1">
      <alignment vertical="top" wrapText="1"/>
    </xf>
    <xf numFmtId="2" fontId="5" fillId="0" borderId="3" xfId="0" applyNumberFormat="1" applyFont="1" applyFill="1" applyBorder="1" applyAlignment="1">
      <alignment vertical="top"/>
    </xf>
    <xf numFmtId="0" fontId="5" fillId="0" borderId="3" xfId="0" applyFont="1" applyFill="1" applyBorder="1" applyAlignment="1">
      <alignment vertical="top"/>
    </xf>
    <xf numFmtId="2" fontId="6" fillId="0" borderId="4" xfId="0" applyNumberFormat="1" applyFont="1" applyBorder="1" applyAlignment="1">
      <alignment vertical="top"/>
    </xf>
    <xf numFmtId="0" fontId="6" fillId="0" borderId="3" xfId="0" applyFont="1" applyBorder="1" applyAlignment="1">
      <alignment vertical="top" wrapText="1"/>
    </xf>
    <xf numFmtId="2" fontId="6" fillId="0" borderId="3" xfId="0" applyNumberFormat="1" applyFont="1" applyFill="1" applyBorder="1" applyAlignment="1">
      <alignment vertical="top"/>
    </xf>
    <xf numFmtId="0" fontId="6" fillId="0" borderId="3" xfId="0" applyFont="1" applyBorder="1" applyAlignment="1">
      <alignment vertical="top"/>
    </xf>
    <xf numFmtId="0" fontId="5" fillId="3" borderId="3" xfId="0" applyFont="1" applyFill="1" applyBorder="1" applyAlignment="1">
      <alignment vertical="top" wrapText="1"/>
    </xf>
    <xf numFmtId="2" fontId="5" fillId="3" borderId="3" xfId="0" applyNumberFormat="1" applyFont="1" applyFill="1" applyBorder="1" applyAlignment="1">
      <alignment vertical="top"/>
    </xf>
    <xf numFmtId="0" fontId="5" fillId="3" borderId="3" xfId="0" applyFont="1" applyFill="1" applyBorder="1" applyAlignment="1">
      <alignment vertical="top"/>
    </xf>
    <xf numFmtId="2" fontId="5" fillId="3" borderId="4" xfId="0" applyNumberFormat="1" applyFont="1" applyFill="1" applyBorder="1" applyAlignment="1">
      <alignment vertical="top"/>
    </xf>
    <xf numFmtId="0" fontId="6" fillId="0" borderId="3" xfId="0" applyFont="1" applyFill="1" applyBorder="1" applyAlignment="1">
      <alignment vertical="top" wrapText="1"/>
    </xf>
    <xf numFmtId="2" fontId="6" fillId="0" borderId="3" xfId="0" quotePrefix="1" applyNumberFormat="1" applyFont="1" applyFill="1" applyBorder="1" applyAlignment="1">
      <alignment vertical="top"/>
    </xf>
    <xf numFmtId="0" fontId="6" fillId="0" borderId="3" xfId="0" applyFont="1" applyFill="1" applyBorder="1" applyAlignment="1">
      <alignment vertical="top"/>
    </xf>
    <xf numFmtId="0" fontId="5" fillId="4" borderId="3" xfId="0" applyFont="1" applyFill="1" applyBorder="1" applyAlignment="1">
      <alignment vertical="top" wrapText="1"/>
    </xf>
    <xf numFmtId="2" fontId="5" fillId="4" borderId="3" xfId="0" applyNumberFormat="1" applyFont="1" applyFill="1" applyBorder="1" applyAlignment="1">
      <alignment vertical="top"/>
    </xf>
    <xf numFmtId="0" fontId="5" fillId="4" borderId="3" xfId="0" applyFont="1" applyFill="1" applyBorder="1" applyAlignment="1">
      <alignment vertical="top"/>
    </xf>
    <xf numFmtId="2" fontId="5" fillId="4" borderId="4" xfId="0" applyNumberFormat="1" applyFont="1" applyFill="1" applyBorder="1" applyAlignment="1">
      <alignment vertical="top"/>
    </xf>
    <xf numFmtId="0" fontId="6" fillId="4" borderId="3" xfId="0" applyFont="1" applyFill="1" applyBorder="1" applyAlignment="1">
      <alignment vertical="top" wrapText="1"/>
    </xf>
    <xf numFmtId="2" fontId="6" fillId="4" borderId="3" xfId="0" applyNumberFormat="1" applyFont="1" applyFill="1" applyBorder="1" applyAlignment="1">
      <alignment vertical="top"/>
    </xf>
    <xf numFmtId="0" fontId="6" fillId="4" borderId="3" xfId="0" applyFont="1" applyFill="1" applyBorder="1" applyAlignment="1">
      <alignment vertical="top"/>
    </xf>
    <xf numFmtId="2" fontId="6" fillId="4" borderId="4" xfId="0" applyNumberFormat="1" applyFont="1" applyFill="1" applyBorder="1" applyAlignment="1">
      <alignment vertical="top"/>
    </xf>
    <xf numFmtId="2" fontId="5" fillId="2" borderId="1" xfId="0" applyNumberFormat="1" applyFont="1" applyFill="1" applyBorder="1" applyAlignment="1">
      <alignment vertical="top"/>
    </xf>
    <xf numFmtId="0" fontId="5" fillId="2" borderId="1" xfId="0" applyFont="1" applyFill="1" applyBorder="1" applyAlignment="1">
      <alignment vertical="top" wrapText="1"/>
    </xf>
    <xf numFmtId="0" fontId="5" fillId="2" borderId="1" xfId="0" applyFont="1" applyFill="1" applyBorder="1" applyAlignment="1">
      <alignment vertical="top"/>
    </xf>
    <xf numFmtId="2" fontId="5" fillId="0" borderId="2" xfId="0" applyNumberFormat="1" applyFont="1" applyFill="1" applyBorder="1" applyAlignment="1">
      <alignment horizontal="center" vertical="top"/>
    </xf>
    <xf numFmtId="2" fontId="6" fillId="0" borderId="2" xfId="0" applyNumberFormat="1" applyFont="1" applyBorder="1" applyAlignment="1">
      <alignment horizontal="center" vertical="top"/>
    </xf>
    <xf numFmtId="2" fontId="6" fillId="3" borderId="2" xfId="0" applyNumberFormat="1" applyFont="1" applyFill="1" applyBorder="1" applyAlignment="1">
      <alignment horizontal="center" vertical="top"/>
    </xf>
    <xf numFmtId="2" fontId="5" fillId="0" borderId="2" xfId="0" applyNumberFormat="1" applyFont="1" applyBorder="1" applyAlignment="1">
      <alignment horizontal="center" vertical="top"/>
    </xf>
    <xf numFmtId="2" fontId="6" fillId="0" borderId="2" xfId="0" applyNumberFormat="1" applyFont="1" applyFill="1" applyBorder="1" applyAlignment="1">
      <alignment horizontal="center" vertical="top"/>
    </xf>
    <xf numFmtId="2" fontId="5" fillId="3" borderId="2" xfId="0" applyNumberFormat="1" applyFont="1" applyFill="1" applyBorder="1" applyAlignment="1">
      <alignment horizontal="center" vertical="top"/>
    </xf>
    <xf numFmtId="2" fontId="5" fillId="4" borderId="2" xfId="0" applyNumberFormat="1" applyFont="1" applyFill="1" applyBorder="1" applyAlignment="1">
      <alignment horizontal="center" vertical="top"/>
    </xf>
    <xf numFmtId="2" fontId="6" fillId="4" borderId="2" xfId="0" applyNumberFormat="1" applyFont="1" applyFill="1" applyBorder="1" applyAlignment="1">
      <alignment horizontal="center" vertical="top"/>
    </xf>
    <xf numFmtId="2" fontId="5" fillId="2" borderId="1" xfId="0" applyNumberFormat="1" applyFont="1" applyFill="1" applyBorder="1" applyAlignment="1">
      <alignment horizontal="center" vertical="top"/>
    </xf>
    <xf numFmtId="2" fontId="4" fillId="0" borderId="0" xfId="0" applyNumberFormat="1"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zoomScaleNormal="100" workbookViewId="0">
      <selection activeCell="F6" sqref="F6"/>
    </sheetView>
  </sheetViews>
  <sheetFormatPr defaultRowHeight="15" x14ac:dyDescent="0.25"/>
  <cols>
    <col min="1" max="1" width="6.140625" customWidth="1"/>
    <col min="2" max="2" width="51.28515625" customWidth="1"/>
    <col min="3" max="3" width="10.7109375" customWidth="1"/>
    <col min="4" max="4" width="11.28515625" customWidth="1"/>
    <col min="5" max="5" width="10.140625" customWidth="1"/>
    <col min="6" max="6" width="12.28515625" customWidth="1"/>
  </cols>
  <sheetData>
    <row r="1" spans="1:7" ht="15.75" x14ac:dyDescent="0.25">
      <c r="B1" s="41" t="s">
        <v>0</v>
      </c>
      <c r="C1" s="42"/>
      <c r="D1" s="42"/>
      <c r="E1" s="42"/>
      <c r="F1" s="42"/>
      <c r="G1" s="42"/>
    </row>
    <row r="2" spans="1:7" ht="15" customHeight="1" x14ac:dyDescent="0.25">
      <c r="B2" s="43" t="s">
        <v>29</v>
      </c>
      <c r="C2" s="43"/>
      <c r="D2" s="43"/>
      <c r="E2" s="43"/>
      <c r="F2" s="43"/>
    </row>
    <row r="3" spans="1:7" ht="15" customHeight="1" x14ac:dyDescent="0.25">
      <c r="E3" s="1"/>
    </row>
    <row r="4" spans="1:7" ht="35.450000000000003" customHeight="1" x14ac:dyDescent="0.25">
      <c r="A4" s="2" t="s">
        <v>16</v>
      </c>
      <c r="B4" s="3" t="s">
        <v>1</v>
      </c>
      <c r="C4" s="3" t="s">
        <v>2</v>
      </c>
      <c r="D4" s="2" t="s">
        <v>3</v>
      </c>
      <c r="E4" s="3" t="s">
        <v>4</v>
      </c>
      <c r="F4" s="2" t="s">
        <v>5</v>
      </c>
    </row>
    <row r="5" spans="1:7" x14ac:dyDescent="0.25">
      <c r="A5" s="32">
        <v>1</v>
      </c>
      <c r="B5" s="7" t="s">
        <v>7</v>
      </c>
      <c r="C5" s="7"/>
      <c r="D5" s="8"/>
      <c r="E5" s="9"/>
      <c r="F5" s="10"/>
    </row>
    <row r="6" spans="1:7" ht="51" x14ac:dyDescent="0.25">
      <c r="A6" s="33">
        <v>1.01</v>
      </c>
      <c r="B6" s="11" t="s">
        <v>23</v>
      </c>
      <c r="C6" s="11" t="s">
        <v>8</v>
      </c>
      <c r="D6" s="12">
        <f>3*3</f>
        <v>9</v>
      </c>
      <c r="E6" s="13">
        <v>0</v>
      </c>
      <c r="F6" s="10">
        <f>D6*E6</f>
        <v>0</v>
      </c>
    </row>
    <row r="7" spans="1:7" x14ac:dyDescent="0.25">
      <c r="A7" s="34"/>
      <c r="B7" s="14" t="s">
        <v>6</v>
      </c>
      <c r="C7" s="14"/>
      <c r="D7" s="15"/>
      <c r="E7" s="16"/>
      <c r="F7" s="17">
        <f>F6</f>
        <v>0</v>
      </c>
    </row>
    <row r="8" spans="1:7" x14ac:dyDescent="0.25">
      <c r="A8" s="35">
        <v>2</v>
      </c>
      <c r="B8" s="7" t="s">
        <v>9</v>
      </c>
      <c r="C8" s="11"/>
      <c r="D8" s="12"/>
      <c r="E8" s="13"/>
      <c r="F8" s="10"/>
    </row>
    <row r="9" spans="1:7" ht="38.25" x14ac:dyDescent="0.25">
      <c r="A9" s="36">
        <v>2.0099999999999998</v>
      </c>
      <c r="B9" s="18" t="s">
        <v>24</v>
      </c>
      <c r="C9" s="18" t="s">
        <v>10</v>
      </c>
      <c r="D9" s="19">
        <f>3*12</f>
        <v>36</v>
      </c>
      <c r="E9" s="13">
        <v>0</v>
      </c>
      <c r="F9" s="10">
        <f>D9*E9</f>
        <v>0</v>
      </c>
    </row>
    <row r="10" spans="1:7" ht="25.5" x14ac:dyDescent="0.25">
      <c r="A10" s="36">
        <v>2.02</v>
      </c>
      <c r="B10" s="18" t="s">
        <v>20</v>
      </c>
      <c r="C10" s="18" t="s">
        <v>8</v>
      </c>
      <c r="D10" s="12">
        <f>3*4</f>
        <v>12</v>
      </c>
      <c r="E10" s="20">
        <v>0</v>
      </c>
      <c r="F10" s="10">
        <f>D10*E10</f>
        <v>0</v>
      </c>
    </row>
    <row r="11" spans="1:7" ht="30" customHeight="1" x14ac:dyDescent="0.25">
      <c r="A11" s="36">
        <v>2.0299999999999998</v>
      </c>
      <c r="B11" s="18" t="s">
        <v>22</v>
      </c>
      <c r="C11" s="18" t="s">
        <v>8</v>
      </c>
      <c r="D11" s="12">
        <f>3*2</f>
        <v>6</v>
      </c>
      <c r="E11" s="13">
        <v>0</v>
      </c>
      <c r="F11" s="10">
        <f>D11*E11</f>
        <v>0</v>
      </c>
    </row>
    <row r="12" spans="1:7" ht="25.5" x14ac:dyDescent="0.25">
      <c r="A12" s="36">
        <v>2.04</v>
      </c>
      <c r="B12" s="18" t="s">
        <v>19</v>
      </c>
      <c r="C12" s="18" t="s">
        <v>10</v>
      </c>
      <c r="D12" s="12">
        <f>3*18</f>
        <v>54</v>
      </c>
      <c r="E12" s="13">
        <v>0</v>
      </c>
      <c r="F12" s="10">
        <f>D12*E12</f>
        <v>0</v>
      </c>
    </row>
    <row r="13" spans="1:7" ht="25.5" x14ac:dyDescent="0.25">
      <c r="A13" s="36">
        <v>2.0499999999999998</v>
      </c>
      <c r="B13" s="18" t="s">
        <v>28</v>
      </c>
      <c r="C13" s="18" t="s">
        <v>14</v>
      </c>
      <c r="D13" s="12">
        <v>18</v>
      </c>
      <c r="E13" s="13">
        <v>0</v>
      </c>
      <c r="F13" s="10">
        <f>D13*E13</f>
        <v>0</v>
      </c>
    </row>
    <row r="14" spans="1:7" s="4" customFormat="1" x14ac:dyDescent="0.25">
      <c r="A14" s="37"/>
      <c r="B14" s="14" t="s">
        <v>21</v>
      </c>
      <c r="C14" s="14"/>
      <c r="D14" s="15"/>
      <c r="E14" s="16"/>
      <c r="F14" s="17">
        <f>SUM(F9:F13)</f>
        <v>0</v>
      </c>
    </row>
    <row r="15" spans="1:7" s="5" customFormat="1" x14ac:dyDescent="0.25">
      <c r="A15" s="38">
        <v>3</v>
      </c>
      <c r="B15" s="21" t="s">
        <v>12</v>
      </c>
      <c r="C15" s="21"/>
      <c r="D15" s="22"/>
      <c r="E15" s="23"/>
      <c r="F15" s="24"/>
    </row>
    <row r="16" spans="1:7" ht="38.25" x14ac:dyDescent="0.25">
      <c r="A16" s="36">
        <v>3.01</v>
      </c>
      <c r="B16" s="18" t="s">
        <v>18</v>
      </c>
      <c r="C16" s="18" t="s">
        <v>13</v>
      </c>
      <c r="D16" s="12">
        <f>3*1</f>
        <v>3</v>
      </c>
      <c r="E16" s="13">
        <v>0</v>
      </c>
      <c r="F16" s="10">
        <f>D16*E16</f>
        <v>0</v>
      </c>
    </row>
    <row r="17" spans="1:6" ht="25.5" x14ac:dyDescent="0.25">
      <c r="A17" s="39">
        <v>3.02</v>
      </c>
      <c r="B17" s="25" t="s">
        <v>26</v>
      </c>
      <c r="C17" s="25" t="s">
        <v>14</v>
      </c>
      <c r="D17" s="26">
        <f>3*16</f>
        <v>48</v>
      </c>
      <c r="E17" s="27">
        <v>0</v>
      </c>
      <c r="F17" s="28">
        <f>D17*E17</f>
        <v>0</v>
      </c>
    </row>
    <row r="18" spans="1:6" ht="46.15" customHeight="1" x14ac:dyDescent="0.25">
      <c r="A18" s="36">
        <v>3.03</v>
      </c>
      <c r="B18" s="18" t="s">
        <v>25</v>
      </c>
      <c r="C18" s="18" t="s">
        <v>14</v>
      </c>
      <c r="D18" s="12">
        <f>3*12</f>
        <v>36</v>
      </c>
      <c r="E18" s="13">
        <v>0</v>
      </c>
      <c r="F18" s="10">
        <f>D18*E18</f>
        <v>0</v>
      </c>
    </row>
    <row r="19" spans="1:6" ht="40.5" customHeight="1" x14ac:dyDescent="0.25">
      <c r="A19" s="36">
        <v>3.04</v>
      </c>
      <c r="B19" s="18" t="s">
        <v>27</v>
      </c>
      <c r="C19" s="18" t="s">
        <v>17</v>
      </c>
      <c r="D19" s="12">
        <f>3*1</f>
        <v>3</v>
      </c>
      <c r="E19" s="13">
        <v>0</v>
      </c>
      <c r="F19" s="10">
        <f>D19*E19</f>
        <v>0</v>
      </c>
    </row>
    <row r="20" spans="1:6" s="4" customFormat="1" x14ac:dyDescent="0.25">
      <c r="A20" s="37"/>
      <c r="B20" s="14" t="s">
        <v>11</v>
      </c>
      <c r="C20" s="14"/>
      <c r="D20" s="15"/>
      <c r="E20" s="16"/>
      <c r="F20" s="17">
        <f>SUM(F16:F19)</f>
        <v>0</v>
      </c>
    </row>
    <row r="21" spans="1:6" x14ac:dyDescent="0.25">
      <c r="A21" s="40"/>
      <c r="B21" s="30" t="s">
        <v>15</v>
      </c>
      <c r="C21" s="31"/>
      <c r="D21" s="29"/>
      <c r="E21" s="31"/>
      <c r="F21" s="29">
        <f>SUM(F7+F14+F20)</f>
        <v>0</v>
      </c>
    </row>
    <row r="23" spans="1:6" ht="19.899999999999999" customHeight="1" x14ac:dyDescent="0.25">
      <c r="A23" s="6"/>
      <c r="B23" s="44"/>
      <c r="C23" s="44"/>
    </row>
  </sheetData>
  <mergeCells count="3">
    <mergeCell ref="B1:G1"/>
    <mergeCell ref="B2:F2"/>
    <mergeCell ref="B23:C23"/>
  </mergeCells>
  <pageMargins left="0.81458333333333333"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RWHS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MALTESER USER</dc:creator>
  <cp:lastModifiedBy>Malteser</cp:lastModifiedBy>
  <cp:lastPrinted>2021-02-18T08:12:33Z</cp:lastPrinted>
  <dcterms:created xsi:type="dcterms:W3CDTF">2018-04-13T09:24:59Z</dcterms:created>
  <dcterms:modified xsi:type="dcterms:W3CDTF">2021-02-27T14:28:50Z</dcterms:modified>
</cp:coreProperties>
</file>