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Nermin's Documents\Malteser South Sudan\Procurement\ITB\ITT 2022\Yei procurement 2022\PRF_YEI_2022_0006 rehabilitation of Loparate PHCU\"/>
    </mc:Choice>
  </mc:AlternateContent>
  <xr:revisionPtr revIDLastSave="0" documentId="13_ncr:1_{0BD14557-86DE-45E5-A147-09C223A51AC0}" xr6:coauthVersionLast="47" xr6:coauthVersionMax="47" xr10:uidLastSave="{00000000-0000-0000-0000-000000000000}"/>
  <bookViews>
    <workbookView xWindow="-120" yWindow="-120" windowWidth="20730" windowHeight="11160" xr2:uid="{00000000-000D-0000-FFFF-FFFF00000000}"/>
  </bookViews>
  <sheets>
    <sheet name="BOQ for Luperate "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F30" i="1"/>
  <c r="F31" i="1"/>
  <c r="F14" i="1"/>
  <c r="F13" i="1"/>
  <c r="F35" i="1" l="1"/>
  <c r="F38" i="1"/>
  <c r="F37" i="1"/>
  <c r="F40" i="1" l="1"/>
  <c r="F39" i="1"/>
  <c r="F29" i="1"/>
  <c r="F24" i="1"/>
  <c r="F20" i="1" l="1"/>
  <c r="F17" i="1" l="1"/>
  <c r="F57" i="1" l="1"/>
  <c r="F56" i="1"/>
  <c r="F55" i="1"/>
  <c r="F54" i="1"/>
  <c r="F53" i="1"/>
  <c r="F52" i="1"/>
  <c r="F49" i="1"/>
  <c r="F48" i="1"/>
  <c r="F47" i="1"/>
  <c r="F46" i="1"/>
  <c r="F45" i="1"/>
  <c r="F44" i="1"/>
  <c r="F41" i="1"/>
  <c r="F36" i="1"/>
  <c r="F34" i="1"/>
  <c r="F28" i="1"/>
  <c r="F27" i="1"/>
  <c r="F26" i="1"/>
  <c r="F25" i="1"/>
  <c r="F23" i="1"/>
  <c r="F19" i="1"/>
  <c r="F18" i="1"/>
  <c r="F12" i="1"/>
  <c r="F15" i="1" s="1"/>
  <c r="F9" i="1"/>
  <c r="F10" i="1" s="1"/>
  <c r="F6" i="1"/>
  <c r="F7" i="1" s="1"/>
  <c r="F58" i="1" l="1"/>
  <c r="F21" i="1"/>
  <c r="F32" i="1"/>
  <c r="F50" i="1"/>
  <c r="F42" i="1"/>
  <c r="F59" i="1" l="1"/>
</calcChain>
</file>

<file path=xl/sharedStrings.xml><?xml version="1.0" encoding="utf-8"?>
<sst xmlns="http://schemas.openxmlformats.org/spreadsheetml/2006/main" count="101" uniqueCount="76">
  <si>
    <t xml:space="preserve">Bill Of Quantities </t>
  </si>
  <si>
    <t>Date:</t>
  </si>
  <si>
    <t>Item</t>
  </si>
  <si>
    <t>Unit</t>
  </si>
  <si>
    <t>Quantity</t>
  </si>
  <si>
    <t>Unit rate (USD)</t>
  </si>
  <si>
    <t>Amount (USD)</t>
  </si>
  <si>
    <t>Contractors general obligation</t>
  </si>
  <si>
    <t xml:space="preserve">Preconstruction works, mobilization and demolization </t>
  </si>
  <si>
    <t>L-S</t>
  </si>
  <si>
    <t>Sub-total 1</t>
  </si>
  <si>
    <t>Site clearence and ground preparations</t>
  </si>
  <si>
    <t>L.S</t>
  </si>
  <si>
    <t>Sub-total 2</t>
  </si>
  <si>
    <t>Sub-structure</t>
  </si>
  <si>
    <t>Cu.m</t>
  </si>
  <si>
    <t>Super-structure</t>
  </si>
  <si>
    <t>Sq</t>
  </si>
  <si>
    <t>M</t>
  </si>
  <si>
    <t>L.s</t>
  </si>
  <si>
    <t>Sub-total 4</t>
  </si>
  <si>
    <t>Finishes</t>
  </si>
  <si>
    <t>Sq.m</t>
  </si>
  <si>
    <t xml:space="preserve">Naming above each door offices and provide a metallic sign post at the main entery of the facility  </t>
  </si>
  <si>
    <t xml:space="preserve">Decorate the landscape of the facility by flowers guided with concrete solid blocks painted white and black  all around the building including the entry gate and  plant 6 trees </t>
  </si>
  <si>
    <t xml:space="preserve">Paint a visibility on the curtain wall with MI and Donor logo and clearly segregation of the two blocks </t>
  </si>
  <si>
    <t>block</t>
  </si>
  <si>
    <t>Sub-total 5</t>
  </si>
  <si>
    <t>No</t>
  </si>
  <si>
    <t>Sub-total 6</t>
  </si>
  <si>
    <t>7. 0</t>
  </si>
  <si>
    <t>m</t>
  </si>
  <si>
    <t>Provide and install 4 sockets using 2.5 mm flexible cable recessed with a conduit pipe of 20mm   from main distribution board</t>
  </si>
  <si>
    <t>Supply and Install three phase Main Distribution Board connected with 50 m cable of 4mm to the power source.</t>
  </si>
  <si>
    <t>Supply and install a round panel down light 15 watts for the rooms</t>
  </si>
  <si>
    <t xml:space="preserve">Supply and install an outdoor led flood security light of 30 watts at the back and in front </t>
  </si>
  <si>
    <t>Supply and install platinum brand switch of 1,2gang and Sockets of 2 gang</t>
  </si>
  <si>
    <t>Sub-total 7</t>
  </si>
  <si>
    <t>Erection of chain link Fence</t>
  </si>
  <si>
    <t>Supply and erect  a Chain Link 7ft height (G 12.5) supported with tension wire in four phases  and binded for additional support</t>
  </si>
  <si>
    <t>Cast a concrete M20  for the installed poles, bottom of the chain links all around the fence(0.4x0.30) and for a fence column at 0.35*0.35  at the entry at the mix ratio of 1:2:4</t>
  </si>
  <si>
    <t>High tensile steel bars (12mm and 8mm) including cutting bending tying,hooking and fixing for cirular columns, beams</t>
  </si>
  <si>
    <t>kg</t>
  </si>
  <si>
    <t>Supply and install a fabricated gate including painting using 50*50*3mm LH metal as frames and SHS 40*40*3mm shutters and metalic sheet of 3mm including proper locking system other requirments</t>
  </si>
  <si>
    <t>Sub-total 8</t>
  </si>
  <si>
    <t>Grand Total</t>
  </si>
  <si>
    <t>Doors, Windows and Handrails  (use lead lined metal as frames )</t>
  </si>
  <si>
    <t>Supply and install a fabricated well painted Angle bar (50x50x4mm painted black at 2000mmC/C casted at 400mm in the ground and at the top facbricated at V-shape to receive the razor wire(Note all corners and after every 8 meters is well supported)</t>
  </si>
  <si>
    <t>provide and install a  suspended wooden decorated wooden ceiling painted white and nicely joint  for buiding at the total  given area</t>
  </si>
  <si>
    <t xml:space="preserve">Prepare the wall surfaces, apply primer coats and three coats of plastic emulsion paint to exterior  and interior rendered with oil paints after applying primer coats including the latrine </t>
  </si>
  <si>
    <t xml:space="preserve">Supply handwashing facility of 50 liters with a tap and metallic </t>
  </si>
  <si>
    <t xml:space="preserve">Supply a metallic stand disabled  chair and wooden sitting space design for scotting </t>
  </si>
  <si>
    <t>no</t>
  </si>
  <si>
    <t xml:space="preserve">Provide and install 25  lights:  11 at rooms, 6 Varandaand 8 outdoor for security light  using 1.5mm flexible cable and control by 16 platinum brand switch for rooms using 1.5mm flexible cable and recessed  with conduit pipe of 20 mm  in the wall and celing  with all its  accessories </t>
  </si>
  <si>
    <t xml:space="preserve">Supply and install a metallic handrails from 30 X3MM honrizotally and 30x30x3mm raiser metal at the  ramps </t>
  </si>
  <si>
    <t xml:space="preserve">Supply and install a metalic and glass(4mm) windows (W1) including facbrication and paniting and proper locking system </t>
  </si>
  <si>
    <t xml:space="preserve">Supply and install a metalic and glass(4mm) windows (W2) including facbrication and paniting and proper locking system </t>
  </si>
  <si>
    <t xml:space="preserve">Supply and install a metalic and glass(4mm) windows (W3) including facbrication and paniting and proper locking system </t>
  </si>
  <si>
    <t xml:space="preserve">Supply and install a metallic  doors (D1) including fabrication and painting; in metallic plate sheet of 3mm thickness 40*50*3mm  for shutter with glasses at the top level with door handle locking system </t>
  </si>
  <si>
    <t xml:space="preserve">Supply and install a metallic  doors (D2) including fabrication and painting; in metallic plate sheet of 3mm thickness 40*50*3mm  for shutter with glasses at the top level with door handle locking system </t>
  </si>
  <si>
    <t xml:space="preserve">Supply and install gutter of 4'' at facia board, use 3'' UPVC pipe to  direct the rain water to UPVC storage tank of 5000 liters with washout and out let valve of 3/4''  which is placed on a concrete plateform and constructed half hight walling  </t>
  </si>
  <si>
    <t xml:space="preserve">Complete the roof of the buiding using ridge caps of similar color and 9X1 facial board and paint white in weather guard  all and other necessary requirement </t>
  </si>
  <si>
    <t>Fill the exacvated soakaway pits with hardcore and cover it with DPC and excavate for a grease trap 2x1x0.6</t>
  </si>
  <si>
    <t xml:space="preserve">Cast Plan concrete M10 to 200mm thick reinforcer with BRC and DPC on the varanda,ramps, and grease trap  including inclusing the forrm works and all basic requirement ensure the surface is well compacted and ready to receive the concrete </t>
  </si>
  <si>
    <t xml:space="preserve">Using well burnt red bricks bedded in 1:3 cement sand mortar to construct  the  grease trap and cover in concrete manhole cover </t>
  </si>
  <si>
    <t xml:space="preserve">Provide and install a double  metallic sink for hand washing  at laboratory and scotting seat for the toilet including single hand washing ceramic </t>
  </si>
  <si>
    <t xml:space="preserve"> Rehabilitation of Luperate  Primary Health Care Center  and its WASH  facilities  in Yei River County </t>
  </si>
  <si>
    <t>Construct a Laboratory desk  and complete the partition wall between nurse office and Laboratory</t>
  </si>
  <si>
    <t xml:space="preserve">Apply for both exterior and interior 20mm thick plastering on the wall surfaces without plastering, columns ramp,stair case,wall tank and fix all available cracks in the structure </t>
  </si>
  <si>
    <t>General cleaning of site and disposal of all materials arising from clearing</t>
  </si>
  <si>
    <t>Supply and erect with stainless steel strings  razor wire on the top of the chain link fence including the metal works on the concrete fence</t>
  </si>
  <si>
    <r>
      <rPr>
        <b/>
        <sz val="12"/>
        <color theme="1"/>
        <rFont val="Times New Roman"/>
        <family val="1"/>
      </rPr>
      <t xml:space="preserve">Steel cement rendering </t>
    </r>
    <r>
      <rPr>
        <sz val="12"/>
        <color theme="1"/>
        <rFont val="Times New Roman"/>
        <family val="1"/>
      </rPr>
      <t xml:space="preserve">                                                                                                                                    Rendering smooth cement for arone, ramp, and water plaform and surround the water storage tanks</t>
    </r>
  </si>
  <si>
    <r>
      <rPr>
        <b/>
        <i/>
        <sz val="12"/>
        <color theme="1"/>
        <rFont val="Times New Roman"/>
        <family val="1"/>
      </rPr>
      <t xml:space="preserve">Tiling </t>
    </r>
    <r>
      <rPr>
        <i/>
        <sz val="12"/>
        <color theme="1"/>
        <rFont val="Times New Roman"/>
        <family val="1"/>
      </rPr>
      <t xml:space="preserve">                                                                                                                                                                 prepare the floor surface of the PHCU to recieve  tile using </t>
    </r>
    <r>
      <rPr>
        <sz val="12"/>
        <color theme="1"/>
        <rFont val="Times New Roman"/>
        <family val="1"/>
      </rPr>
      <t xml:space="preserve"> 40x40cm floor tiles with vertical tile cover of 10 cm height , 20x40 cm for lab table including other requirements such as strips at the corners etc..                                                                                                                                                     </t>
    </r>
  </si>
  <si>
    <r>
      <t xml:space="preserve">Plumping work: </t>
    </r>
    <r>
      <rPr>
        <sz val="12"/>
        <color theme="1"/>
        <rFont val="Times New Roman"/>
        <family val="1"/>
      </rPr>
      <t xml:space="preserve">Using PVC 3/4'' pipe extend water from the storage tank to the toilet and Laboratory including joints Valves and taps for both </t>
    </r>
  </si>
  <si>
    <r>
      <rPr>
        <b/>
        <u/>
        <sz val="12"/>
        <color theme="1"/>
        <rFont val="Times New Roman"/>
        <family val="1"/>
      </rPr>
      <t>Electrical Work including Testing</t>
    </r>
    <r>
      <rPr>
        <b/>
        <sz val="12"/>
        <color theme="1"/>
        <rFont val="Times New Roman"/>
        <family val="1"/>
      </rPr>
      <t xml:space="preserve"> </t>
    </r>
  </si>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</sst>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2"/>
      <name val="Times New Roman"/>
      <family val="1"/>
    </font>
    <font>
      <b/>
      <i/>
      <sz val="12"/>
      <color theme="1"/>
      <name val="Times New Roman"/>
      <family val="1"/>
    </font>
    <font>
      <i/>
      <sz val="12"/>
      <color theme="1"/>
      <name val="Times New Roman"/>
      <family val="1"/>
    </font>
    <font>
      <b/>
      <u/>
      <sz val="12"/>
      <color theme="1"/>
      <name val="Times New Roman"/>
      <family val="1"/>
    </font>
    <font>
      <sz val="12"/>
      <color rgb="FF000000"/>
      <name val="Times New Roman"/>
      <family val="1"/>
    </font>
    <font>
      <b/>
      <sz val="12"/>
      <color rgb="FF000000"/>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01">
    <xf numFmtId="0" fontId="0" fillId="0" borderId="0" xfId="0"/>
    <xf numFmtId="0" fontId="1" fillId="0" borderId="0" xfId="0" applyFont="1" applyAlignment="1">
      <alignment horizontal="center" wrapText="1"/>
    </xf>
    <xf numFmtId="0" fontId="2" fillId="0" borderId="0" xfId="0" applyFont="1" applyAlignment="1">
      <alignment horizontal="center" wrapText="1"/>
    </xf>
    <xf numFmtId="2" fontId="2" fillId="0" borderId="0" xfId="0" applyNumberFormat="1" applyFont="1" applyAlignment="1">
      <alignment horizontal="right"/>
    </xf>
    <xf numFmtId="0" fontId="2" fillId="0" borderId="0" xfId="0" applyFont="1"/>
    <xf numFmtId="2" fontId="1" fillId="0" borderId="0" xfId="0" applyNumberFormat="1" applyFont="1" applyAlignment="1">
      <alignment horizontal="center"/>
    </xf>
    <xf numFmtId="0" fontId="1" fillId="0" borderId="0" xfId="0" applyFont="1" applyAlignment="1">
      <alignment horizontal="center"/>
    </xf>
    <xf numFmtId="2" fontId="1" fillId="0" borderId="0" xfId="0" applyNumberFormat="1" applyFont="1" applyAlignment="1">
      <alignment horizontal="center" vertical="center"/>
    </xf>
    <xf numFmtId="0" fontId="1" fillId="0" borderId="0" xfId="0" applyFont="1" applyAlignment="1">
      <alignment horizontal="left"/>
    </xf>
    <xf numFmtId="0" fontId="1" fillId="0" borderId="0" xfId="0" applyFont="1" applyAlignment="1">
      <alignment horizontal="left"/>
    </xf>
    <xf numFmtId="2"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2" fontId="1" fillId="2" borderId="1" xfId="0"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4" borderId="0" xfId="0" applyFont="1" applyFill="1" applyAlignment="1">
      <alignment vertical="center"/>
    </xf>
    <xf numFmtId="0" fontId="2" fillId="0" borderId="0" xfId="0" applyFont="1" applyAlignment="1"/>
    <xf numFmtId="0" fontId="1" fillId="0" borderId="2" xfId="0" applyFont="1" applyFill="1" applyBorder="1" applyAlignment="1">
      <alignment horizontal="left" vertical="top" wrapText="1"/>
    </xf>
    <xf numFmtId="0" fontId="2" fillId="0" borderId="0" xfId="0" applyFont="1" applyBorder="1" applyAlignment="1">
      <alignment wrapText="1"/>
    </xf>
    <xf numFmtId="0" fontId="2" fillId="0" borderId="0" xfId="0" applyFont="1" applyFill="1" applyBorder="1" applyAlignment="1">
      <alignment horizontal="center"/>
    </xf>
    <xf numFmtId="2" fontId="4" fillId="0" borderId="0" xfId="0" applyNumberFormat="1" applyFont="1" applyFill="1" applyBorder="1" applyAlignment="1">
      <alignment horizontal="right"/>
    </xf>
    <xf numFmtId="0" fontId="2" fillId="0" borderId="0" xfId="0" applyFont="1" applyBorder="1" applyAlignment="1">
      <alignment horizontal="center"/>
    </xf>
    <xf numFmtId="2" fontId="2" fillId="0" borderId="0" xfId="0" applyNumberFormat="1" applyFont="1" applyBorder="1" applyAlignment="1">
      <alignment horizontal="right"/>
    </xf>
    <xf numFmtId="0" fontId="2" fillId="0" borderId="0" xfId="0" applyFont="1" applyBorder="1"/>
    <xf numFmtId="2" fontId="2" fillId="0" borderId="0" xfId="0" applyNumberFormat="1" applyFont="1" applyBorder="1"/>
    <xf numFmtId="0" fontId="2" fillId="0" borderId="0" xfId="0" applyFont="1" applyAlignment="1">
      <alignment wrapText="1"/>
    </xf>
    <xf numFmtId="0" fontId="2" fillId="0" borderId="0" xfId="0" applyFont="1" applyFill="1" applyAlignment="1">
      <alignment horizontal="center"/>
    </xf>
    <xf numFmtId="2" fontId="4" fillId="0" borderId="0" xfId="0" applyNumberFormat="1" applyFont="1" applyFill="1" applyAlignment="1">
      <alignment horizontal="right"/>
    </xf>
    <xf numFmtId="0" fontId="2" fillId="0" borderId="0" xfId="0" applyFont="1" applyAlignment="1">
      <alignment horizontal="center"/>
    </xf>
    <xf numFmtId="2" fontId="2" fillId="0" borderId="0" xfId="0" applyNumberFormat="1" applyFont="1"/>
    <xf numFmtId="0" fontId="4" fillId="0" borderId="0" xfId="0" applyFont="1" applyAlignment="1">
      <alignment horizontal="right"/>
    </xf>
    <xf numFmtId="0" fontId="2" fillId="0" borderId="0" xfId="0" applyFont="1" applyAlignment="1">
      <alignment horizontal="right"/>
    </xf>
    <xf numFmtId="0" fontId="2" fillId="0" borderId="0" xfId="0" applyFont="1" applyBorder="1" applyAlignment="1">
      <alignment horizontal="center" wrapText="1"/>
    </xf>
    <xf numFmtId="0" fontId="4" fillId="0" borderId="0" xfId="0" applyFont="1" applyFill="1" applyBorder="1" applyAlignment="1">
      <alignment horizontal="right"/>
    </xf>
    <xf numFmtId="2" fontId="2" fillId="0" borderId="0" xfId="0" applyNumberFormat="1" applyFont="1" applyFill="1" applyBorder="1" applyAlignment="1">
      <alignment horizontal="center"/>
    </xf>
    <xf numFmtId="0" fontId="2" fillId="0" borderId="0" xfId="0" applyFont="1" applyBorder="1" applyAlignment="1">
      <alignment horizontal="right"/>
    </xf>
    <xf numFmtId="0" fontId="2" fillId="0" borderId="0" xfId="0" applyFont="1" applyAlignment="1">
      <alignment horizontal="center" wrapText="1"/>
    </xf>
    <xf numFmtId="0" fontId="4" fillId="0" borderId="0" xfId="0" applyFont="1" applyFill="1" applyAlignment="1">
      <alignment horizontal="right"/>
    </xf>
    <xf numFmtId="2" fontId="2" fillId="0" borderId="0" xfId="0" applyNumberFormat="1" applyFont="1" applyFill="1" applyAlignment="1">
      <alignment horizontal="center"/>
    </xf>
    <xf numFmtId="2" fontId="4" fillId="0" borderId="0" xfId="0" applyNumberFormat="1" applyFont="1" applyAlignment="1">
      <alignment horizontal="right"/>
    </xf>
    <xf numFmtId="0" fontId="1" fillId="0" borderId="2" xfId="0" applyFont="1" applyBorder="1" applyAlignment="1">
      <alignment vertical="top" wrapText="1"/>
    </xf>
    <xf numFmtId="0" fontId="2" fillId="0" borderId="2" xfId="0" applyFont="1" applyBorder="1" applyAlignment="1">
      <alignment horizontal="center" vertical="top" wrapText="1"/>
    </xf>
    <xf numFmtId="2" fontId="4" fillId="0" borderId="2" xfId="0" applyNumberFormat="1" applyFont="1" applyBorder="1" applyAlignment="1">
      <alignment horizontal="right" vertical="top" wrapText="1"/>
    </xf>
    <xf numFmtId="0" fontId="2" fillId="0" borderId="2" xfId="0" applyFont="1" applyBorder="1" applyAlignment="1">
      <alignment vertical="top" wrapText="1"/>
    </xf>
    <xf numFmtId="0" fontId="1" fillId="3" borderId="2" xfId="0" applyFont="1" applyFill="1" applyBorder="1" applyAlignment="1">
      <alignment horizontal="right" vertical="top" wrapText="1"/>
    </xf>
    <xf numFmtId="0" fontId="1" fillId="3" borderId="2" xfId="0" applyFont="1" applyFill="1" applyBorder="1" applyAlignment="1">
      <alignment horizontal="center" vertical="top" wrapText="1"/>
    </xf>
    <xf numFmtId="2" fontId="3" fillId="3" borderId="2" xfId="0" applyNumberFormat="1" applyFont="1" applyFill="1" applyBorder="1" applyAlignment="1">
      <alignment horizontal="right" vertical="top" wrapText="1"/>
    </xf>
    <xf numFmtId="0" fontId="1" fillId="0" borderId="2" xfId="0" applyFont="1" applyFill="1" applyBorder="1" applyAlignment="1">
      <alignment horizontal="center" vertical="top" wrapText="1"/>
    </xf>
    <xf numFmtId="2" fontId="3" fillId="0" borderId="2" xfId="0" applyNumberFormat="1" applyFont="1" applyFill="1" applyBorder="1" applyAlignment="1">
      <alignment horizontal="right" vertical="top" wrapText="1"/>
    </xf>
    <xf numFmtId="2" fontId="4" fillId="0" borderId="2" xfId="0" applyNumberFormat="1" applyFont="1" applyFill="1" applyBorder="1" applyAlignment="1">
      <alignment horizontal="right" vertical="top" wrapText="1"/>
    </xf>
    <xf numFmtId="0" fontId="2" fillId="4" borderId="2" xfId="0" applyFont="1" applyFill="1" applyBorder="1" applyAlignment="1">
      <alignment vertical="top" wrapText="1"/>
    </xf>
    <xf numFmtId="0" fontId="2" fillId="4" borderId="2" xfId="0" applyFont="1" applyFill="1" applyBorder="1" applyAlignment="1">
      <alignment horizontal="center" vertical="top" wrapText="1"/>
    </xf>
    <xf numFmtId="2" fontId="4" fillId="4" borderId="2" xfId="0" quotePrefix="1" applyNumberFormat="1" applyFont="1" applyFill="1" applyBorder="1" applyAlignment="1">
      <alignment horizontal="right"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0" xfId="0" applyFont="1" applyAlignment="1">
      <alignment vertical="top" wrapText="1"/>
    </xf>
    <xf numFmtId="0" fontId="2" fillId="0" borderId="2" xfId="0" applyFont="1" applyFill="1" applyBorder="1" applyAlignment="1">
      <alignment vertical="top" wrapText="1"/>
    </xf>
    <xf numFmtId="2" fontId="4" fillId="4" borderId="2" xfId="0" applyNumberFormat="1" applyFont="1" applyFill="1" applyBorder="1" applyAlignment="1">
      <alignment horizontal="right" vertical="top" wrapText="1"/>
    </xf>
    <xf numFmtId="0" fontId="7" fillId="0" borderId="2" xfId="0" applyFont="1" applyFill="1" applyBorder="1" applyAlignment="1">
      <alignment horizontal="left" vertical="top" wrapText="1"/>
    </xf>
    <xf numFmtId="0" fontId="1" fillId="0" borderId="2" xfId="0" applyFont="1" applyBorder="1" applyAlignment="1">
      <alignment horizontal="left" vertical="top" wrapText="1"/>
    </xf>
    <xf numFmtId="0" fontId="8" fillId="5" borderId="2" xfId="0" applyFont="1" applyFill="1" applyBorder="1" applyAlignment="1">
      <alignment vertical="top" wrapText="1"/>
    </xf>
    <xf numFmtId="0" fontId="8" fillId="0" borderId="2" xfId="0" applyFont="1" applyBorder="1" applyAlignment="1">
      <alignment vertical="top" wrapText="1"/>
    </xf>
    <xf numFmtId="0" fontId="1" fillId="6" borderId="2" xfId="0" applyFont="1" applyFill="1" applyBorder="1" applyAlignment="1">
      <alignment horizontal="right" vertical="top" wrapText="1"/>
    </xf>
    <xf numFmtId="0" fontId="2" fillId="6" borderId="2" xfId="0" applyFont="1" applyFill="1" applyBorder="1" applyAlignment="1">
      <alignment horizontal="center" vertical="top" wrapText="1"/>
    </xf>
    <xf numFmtId="2" fontId="4" fillId="6" borderId="2" xfId="0" applyNumberFormat="1" applyFont="1" applyFill="1" applyBorder="1" applyAlignment="1">
      <alignment horizontal="right" vertical="top" wrapText="1"/>
    </xf>
    <xf numFmtId="0" fontId="9" fillId="0" borderId="2" xfId="0" applyFont="1" applyBorder="1" applyAlignment="1">
      <alignment vertical="top" wrapText="1"/>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2" fillId="0" borderId="3" xfId="0" applyFont="1" applyFill="1" applyBorder="1" applyAlignment="1">
      <alignment horizontal="center" vertical="top" wrapText="1"/>
    </xf>
    <xf numFmtId="2" fontId="4" fillId="0" borderId="3" xfId="0" applyNumberFormat="1" applyFont="1" applyFill="1" applyBorder="1" applyAlignment="1">
      <alignment horizontal="right" vertical="top" wrapText="1"/>
    </xf>
    <xf numFmtId="0" fontId="1" fillId="6" borderId="5" xfId="0" applyFont="1" applyFill="1" applyBorder="1" applyAlignment="1">
      <alignment horizontal="right" vertical="top" wrapText="1"/>
    </xf>
    <xf numFmtId="0" fontId="2" fillId="6" borderId="5" xfId="0" applyFont="1" applyFill="1" applyBorder="1" applyAlignment="1">
      <alignment horizontal="center" vertical="top" wrapText="1"/>
    </xf>
    <xf numFmtId="2" fontId="4" fillId="6" borderId="4" xfId="0" applyNumberFormat="1" applyFont="1" applyFill="1" applyBorder="1" applyAlignment="1">
      <alignment horizontal="right" vertical="top" wrapText="1"/>
    </xf>
    <xf numFmtId="0" fontId="2" fillId="6" borderId="4" xfId="0" applyFont="1" applyFill="1" applyBorder="1" applyAlignment="1">
      <alignment horizontal="center" vertical="top" wrapText="1"/>
    </xf>
    <xf numFmtId="0" fontId="1" fillId="2" borderId="7" xfId="0" applyFont="1" applyFill="1" applyBorder="1" applyAlignment="1">
      <alignment horizontal="right" vertical="top" wrapText="1"/>
    </xf>
    <xf numFmtId="0" fontId="1" fillId="2" borderId="6" xfId="0" applyFont="1" applyFill="1" applyBorder="1" applyAlignment="1">
      <alignment horizontal="center" vertical="top" wrapText="1"/>
    </xf>
    <xf numFmtId="2" fontId="3" fillId="2" borderId="6" xfId="0" applyNumberFormat="1" applyFont="1" applyFill="1" applyBorder="1" applyAlignment="1">
      <alignment horizontal="right" vertical="top" wrapText="1"/>
    </xf>
    <xf numFmtId="2" fontId="2" fillId="0" borderId="0" xfId="0" applyNumberFormat="1" applyFont="1" applyAlignment="1">
      <alignment horizontal="center" vertical="center"/>
    </xf>
    <xf numFmtId="2" fontId="1" fillId="0" borderId="2"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3" borderId="2" xfId="0" applyNumberFormat="1" applyFont="1" applyFill="1" applyBorder="1" applyAlignment="1">
      <alignment horizontal="center" vertical="top" wrapText="1"/>
    </xf>
    <xf numFmtId="2" fontId="1" fillId="0" borderId="2" xfId="0" applyNumberFormat="1" applyFont="1" applyFill="1" applyBorder="1" applyAlignment="1">
      <alignment horizontal="center" vertical="top" wrapText="1"/>
    </xf>
    <xf numFmtId="2" fontId="2" fillId="4" borderId="2" xfId="0" applyNumberFormat="1" applyFont="1" applyFill="1" applyBorder="1" applyAlignment="1">
      <alignment horizontal="center" vertical="top" wrapText="1"/>
    </xf>
    <xf numFmtId="2" fontId="2" fillId="0" borderId="2" xfId="0" applyNumberFormat="1" applyFont="1" applyFill="1" applyBorder="1" applyAlignment="1">
      <alignment horizontal="center" vertical="top" wrapText="1"/>
    </xf>
    <xf numFmtId="2" fontId="2" fillId="6" borderId="2"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6" borderId="4" xfId="0" applyNumberFormat="1" applyFont="1" applyFill="1" applyBorder="1" applyAlignment="1">
      <alignment horizontal="center" vertical="top" wrapText="1"/>
    </xf>
    <xf numFmtId="2" fontId="1" fillId="2" borderId="6" xfId="0" applyNumberFormat="1" applyFont="1" applyFill="1" applyBorder="1" applyAlignment="1">
      <alignment horizontal="center" vertical="top" wrapText="1"/>
    </xf>
    <xf numFmtId="2" fontId="2" fillId="0" borderId="8" xfId="0" applyNumberFormat="1" applyFont="1" applyBorder="1" applyAlignment="1">
      <alignment horizontal="center"/>
    </xf>
    <xf numFmtId="2" fontId="2" fillId="0" borderId="0" xfId="0" applyNumberFormat="1" applyFont="1" applyBorder="1" applyAlignment="1">
      <alignment horizontal="center"/>
    </xf>
    <xf numFmtId="2" fontId="2" fillId="0" borderId="0" xfId="0" applyNumberFormat="1" applyFont="1" applyAlignment="1">
      <alignment horizontal="center"/>
    </xf>
    <xf numFmtId="4" fontId="2" fillId="0" borderId="2" xfId="0" applyNumberFormat="1" applyFont="1" applyBorder="1" applyAlignment="1">
      <alignment horizontal="right" vertical="top" wrapText="1"/>
    </xf>
    <xf numFmtId="4" fontId="1" fillId="3" borderId="2" xfId="0" applyNumberFormat="1" applyFont="1" applyFill="1" applyBorder="1" applyAlignment="1">
      <alignment horizontal="right" vertical="top" wrapText="1"/>
    </xf>
    <xf numFmtId="4" fontId="2" fillId="4" borderId="2" xfId="0" applyNumberFormat="1" applyFont="1" applyFill="1" applyBorder="1" applyAlignment="1">
      <alignment horizontal="right" vertical="top" wrapText="1"/>
    </xf>
    <xf numFmtId="4" fontId="2" fillId="0" borderId="2" xfId="0" applyNumberFormat="1" applyFont="1" applyFill="1" applyBorder="1" applyAlignment="1">
      <alignment horizontal="right" vertical="top" wrapText="1"/>
    </xf>
    <xf numFmtId="4" fontId="1" fillId="0" borderId="2" xfId="0" applyNumberFormat="1" applyFont="1" applyFill="1" applyBorder="1" applyAlignment="1">
      <alignment horizontal="right" vertical="top" wrapText="1"/>
    </xf>
    <xf numFmtId="4" fontId="2" fillId="6" borderId="2" xfId="0" applyNumberFormat="1" applyFont="1" applyFill="1" applyBorder="1" applyAlignment="1">
      <alignment horizontal="right" vertical="top" wrapText="1"/>
    </xf>
    <xf numFmtId="4" fontId="2" fillId="0" borderId="3" xfId="0" applyNumberFormat="1" applyFont="1" applyFill="1" applyBorder="1" applyAlignment="1">
      <alignment horizontal="right" vertical="top" wrapText="1"/>
    </xf>
    <xf numFmtId="4" fontId="2" fillId="6" borderId="5" xfId="0" applyNumberFormat="1" applyFont="1" applyFill="1" applyBorder="1" applyAlignment="1">
      <alignment horizontal="right" vertical="top" wrapText="1"/>
    </xf>
    <xf numFmtId="4" fontId="1" fillId="2" borderId="7" xfId="0" applyNumberFormat="1" applyFont="1" applyFill="1"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7"/>
  <sheetViews>
    <sheetView tabSelected="1" topLeftCell="A19" zoomScaleNormal="100" workbookViewId="0">
      <selection activeCell="C11" sqref="C11"/>
    </sheetView>
  </sheetViews>
  <sheetFormatPr defaultColWidth="9.140625" defaultRowHeight="15.75" x14ac:dyDescent="0.25"/>
  <cols>
    <col min="1" max="1" width="8.7109375" style="91" customWidth="1"/>
    <col min="2" max="2" width="55.42578125" style="26" customWidth="1"/>
    <col min="3" max="3" width="9" style="29" customWidth="1"/>
    <col min="4" max="4" width="9.5703125" style="40" customWidth="1"/>
    <col min="5" max="5" width="10.140625" style="29" customWidth="1"/>
    <col min="6" max="6" width="12.140625" style="3" customWidth="1"/>
    <col min="7" max="16384" width="9.140625" style="4"/>
  </cols>
  <sheetData>
    <row r="1" spans="1:6" x14ac:dyDescent="0.25">
      <c r="A1" s="78"/>
      <c r="B1" s="1" t="s">
        <v>0</v>
      </c>
      <c r="C1" s="2"/>
      <c r="D1" s="2"/>
      <c r="E1" s="2"/>
    </row>
    <row r="2" spans="1:6" x14ac:dyDescent="0.25">
      <c r="A2" s="5" t="s">
        <v>66</v>
      </c>
      <c r="B2" s="6"/>
      <c r="C2" s="6"/>
      <c r="D2" s="6"/>
      <c r="E2" s="6"/>
      <c r="F2" s="6"/>
    </row>
    <row r="3" spans="1:6" x14ac:dyDescent="0.25">
      <c r="A3" s="7"/>
      <c r="B3" s="8"/>
      <c r="C3" s="9" t="s">
        <v>1</v>
      </c>
      <c r="D3" s="9"/>
      <c r="E3" s="9"/>
      <c r="F3" s="9"/>
    </row>
    <row r="4" spans="1:6" s="14" customFormat="1" ht="31.15" customHeight="1" x14ac:dyDescent="0.25">
      <c r="A4" s="10" t="s">
        <v>75</v>
      </c>
      <c r="B4" s="11" t="s">
        <v>2</v>
      </c>
      <c r="C4" s="11" t="s">
        <v>3</v>
      </c>
      <c r="D4" s="12" t="s">
        <v>4</v>
      </c>
      <c r="E4" s="11" t="s">
        <v>5</v>
      </c>
      <c r="F4" s="13" t="s">
        <v>6</v>
      </c>
    </row>
    <row r="5" spans="1:6" x14ac:dyDescent="0.25">
      <c r="A5" s="79">
        <v>1</v>
      </c>
      <c r="B5" s="41" t="s">
        <v>7</v>
      </c>
      <c r="C5" s="42"/>
      <c r="D5" s="43"/>
      <c r="E5" s="42"/>
      <c r="F5" s="92"/>
    </row>
    <row r="6" spans="1:6" x14ac:dyDescent="0.25">
      <c r="A6" s="80">
        <v>1.01</v>
      </c>
      <c r="B6" s="44" t="s">
        <v>8</v>
      </c>
      <c r="C6" s="42" t="s">
        <v>9</v>
      </c>
      <c r="D6" s="43">
        <v>1</v>
      </c>
      <c r="E6" s="42">
        <v>0</v>
      </c>
      <c r="F6" s="92">
        <f>D6*E6</f>
        <v>0</v>
      </c>
    </row>
    <row r="7" spans="1:6" ht="18.600000000000001" customHeight="1" x14ac:dyDescent="0.25">
      <c r="A7" s="81"/>
      <c r="B7" s="45" t="s">
        <v>10</v>
      </c>
      <c r="C7" s="46"/>
      <c r="D7" s="47"/>
      <c r="E7" s="46"/>
      <c r="F7" s="93">
        <f>F6</f>
        <v>0</v>
      </c>
    </row>
    <row r="8" spans="1:6" x14ac:dyDescent="0.25">
      <c r="A8" s="82">
        <v>2</v>
      </c>
      <c r="B8" s="18" t="s">
        <v>11</v>
      </c>
      <c r="C8" s="48"/>
      <c r="D8" s="49"/>
      <c r="E8" s="48"/>
      <c r="F8" s="92"/>
    </row>
    <row r="9" spans="1:6" s="15" customFormat="1" ht="34.5" customHeight="1" x14ac:dyDescent="0.25">
      <c r="A9" s="80">
        <v>2.0099999999999998</v>
      </c>
      <c r="B9" s="44" t="s">
        <v>69</v>
      </c>
      <c r="C9" s="42" t="s">
        <v>12</v>
      </c>
      <c r="D9" s="50">
        <v>1</v>
      </c>
      <c r="E9" s="42">
        <v>0</v>
      </c>
      <c r="F9" s="92">
        <f>D9*E9</f>
        <v>0</v>
      </c>
    </row>
    <row r="10" spans="1:6" ht="18.600000000000001" customHeight="1" x14ac:dyDescent="0.25">
      <c r="A10" s="81"/>
      <c r="B10" s="45" t="s">
        <v>13</v>
      </c>
      <c r="C10" s="46"/>
      <c r="D10" s="47"/>
      <c r="E10" s="46"/>
      <c r="F10" s="93">
        <f>F9</f>
        <v>0</v>
      </c>
    </row>
    <row r="11" spans="1:6" x14ac:dyDescent="0.25">
      <c r="A11" s="79">
        <v>3</v>
      </c>
      <c r="B11" s="18" t="s">
        <v>14</v>
      </c>
      <c r="C11" s="42"/>
      <c r="D11" s="43"/>
      <c r="E11" s="42"/>
      <c r="F11" s="92"/>
    </row>
    <row r="12" spans="1:6" s="16" customFormat="1" ht="69" customHeight="1" x14ac:dyDescent="0.25">
      <c r="A12" s="83">
        <v>3.01</v>
      </c>
      <c r="B12" s="51" t="s">
        <v>63</v>
      </c>
      <c r="C12" s="52" t="s">
        <v>15</v>
      </c>
      <c r="D12" s="53">
        <v>9.5</v>
      </c>
      <c r="E12" s="52">
        <v>0</v>
      </c>
      <c r="F12" s="94">
        <f t="shared" ref="F12" si="0">D12*E12</f>
        <v>0</v>
      </c>
    </row>
    <row r="13" spans="1:6" s="16" customFormat="1" ht="37.5" customHeight="1" x14ac:dyDescent="0.25">
      <c r="A13" s="83">
        <v>3.02</v>
      </c>
      <c r="B13" s="51" t="s">
        <v>62</v>
      </c>
      <c r="C13" s="52" t="s">
        <v>15</v>
      </c>
      <c r="D13" s="53">
        <v>20</v>
      </c>
      <c r="E13" s="52">
        <v>0</v>
      </c>
      <c r="F13" s="94">
        <f>D13*E13</f>
        <v>0</v>
      </c>
    </row>
    <row r="14" spans="1:6" s="16" customFormat="1" ht="48.75" customHeight="1" x14ac:dyDescent="0.25">
      <c r="A14" s="83">
        <v>3.03</v>
      </c>
      <c r="B14" s="51" t="s">
        <v>64</v>
      </c>
      <c r="C14" s="52" t="s">
        <v>22</v>
      </c>
      <c r="D14" s="53">
        <v>1.5</v>
      </c>
      <c r="E14" s="52">
        <v>0</v>
      </c>
      <c r="F14" s="94">
        <f>D14*E14</f>
        <v>0</v>
      </c>
    </row>
    <row r="15" spans="1:6" ht="16.899999999999999" customHeight="1" x14ac:dyDescent="0.25">
      <c r="A15" s="81"/>
      <c r="B15" s="45"/>
      <c r="C15" s="46"/>
      <c r="D15" s="47"/>
      <c r="E15" s="46"/>
      <c r="F15" s="93">
        <f>SUM(F12:F14)</f>
        <v>0</v>
      </c>
    </row>
    <row r="16" spans="1:6" x14ac:dyDescent="0.25">
      <c r="A16" s="79">
        <v>4</v>
      </c>
      <c r="B16" s="41" t="s">
        <v>16</v>
      </c>
      <c r="C16" s="42"/>
      <c r="D16" s="50"/>
      <c r="E16" s="42"/>
      <c r="F16" s="94"/>
    </row>
    <row r="17" spans="1:6" s="15" customFormat="1" ht="35.25" customHeight="1" x14ac:dyDescent="0.25">
      <c r="A17" s="84">
        <v>4.01</v>
      </c>
      <c r="B17" s="54" t="s">
        <v>67</v>
      </c>
      <c r="C17" s="55" t="s">
        <v>17</v>
      </c>
      <c r="D17" s="50">
        <v>8</v>
      </c>
      <c r="E17" s="42">
        <v>0</v>
      </c>
      <c r="F17" s="92">
        <f t="shared" ref="F17" si="1">D17*E17</f>
        <v>0</v>
      </c>
    </row>
    <row r="18" spans="1:6" s="15" customFormat="1" ht="51.75" customHeight="1" x14ac:dyDescent="0.25">
      <c r="A18" s="84">
        <v>4.0199999999999996</v>
      </c>
      <c r="B18" s="54" t="s">
        <v>68</v>
      </c>
      <c r="C18" s="55" t="s">
        <v>22</v>
      </c>
      <c r="D18" s="50">
        <v>295</v>
      </c>
      <c r="E18" s="55">
        <v>0</v>
      </c>
      <c r="F18" s="95">
        <f>D18*E18</f>
        <v>0</v>
      </c>
    </row>
    <row r="19" spans="1:6" s="17" customFormat="1" ht="54" customHeight="1" x14ac:dyDescent="0.25">
      <c r="A19" s="84">
        <v>4.03</v>
      </c>
      <c r="B19" s="56" t="s">
        <v>61</v>
      </c>
      <c r="C19" s="55" t="s">
        <v>12</v>
      </c>
      <c r="D19" s="50">
        <v>1</v>
      </c>
      <c r="E19" s="42">
        <v>0</v>
      </c>
      <c r="F19" s="92">
        <f>D19*E19</f>
        <v>0</v>
      </c>
    </row>
    <row r="20" spans="1:6" s="17" customFormat="1" ht="50.25" customHeight="1" x14ac:dyDescent="0.25">
      <c r="A20" s="84">
        <v>4.04</v>
      </c>
      <c r="B20" s="54" t="s">
        <v>48</v>
      </c>
      <c r="C20" s="55" t="s">
        <v>22</v>
      </c>
      <c r="D20" s="50">
        <v>270</v>
      </c>
      <c r="E20" s="42">
        <v>0</v>
      </c>
      <c r="F20" s="92">
        <f>D20*E20</f>
        <v>0</v>
      </c>
    </row>
    <row r="21" spans="1:6" ht="17.45" customHeight="1" x14ac:dyDescent="0.25">
      <c r="A21" s="81"/>
      <c r="B21" s="45" t="s">
        <v>20</v>
      </c>
      <c r="C21" s="46"/>
      <c r="D21" s="47"/>
      <c r="E21" s="46"/>
      <c r="F21" s="93">
        <f>SUM(F17:F20)</f>
        <v>0</v>
      </c>
    </row>
    <row r="22" spans="1:6" x14ac:dyDescent="0.25">
      <c r="A22" s="82">
        <v>5</v>
      </c>
      <c r="B22" s="18" t="s">
        <v>21</v>
      </c>
      <c r="C22" s="55"/>
      <c r="D22" s="50"/>
      <c r="E22" s="42"/>
      <c r="F22" s="92"/>
    </row>
    <row r="23" spans="1:6" s="15" customFormat="1" ht="51.75" customHeight="1" x14ac:dyDescent="0.25">
      <c r="A23" s="84">
        <v>5.01</v>
      </c>
      <c r="B23" s="57" t="s">
        <v>71</v>
      </c>
      <c r="C23" s="55" t="s">
        <v>22</v>
      </c>
      <c r="D23" s="50">
        <v>25</v>
      </c>
      <c r="E23" s="42">
        <v>0</v>
      </c>
      <c r="F23" s="92">
        <f t="shared" ref="F23:F30" si="2">D23*E23</f>
        <v>0</v>
      </c>
    </row>
    <row r="24" spans="1:6" s="15" customFormat="1" ht="52.5" customHeight="1" x14ac:dyDescent="0.25">
      <c r="A24" s="84">
        <v>5.0199999999999996</v>
      </c>
      <c r="B24" s="57" t="s">
        <v>49</v>
      </c>
      <c r="C24" s="55" t="s">
        <v>22</v>
      </c>
      <c r="D24" s="58">
        <v>630</v>
      </c>
      <c r="E24" s="42">
        <v>0</v>
      </c>
      <c r="F24" s="92">
        <f>D24*E24</f>
        <v>0</v>
      </c>
    </row>
    <row r="25" spans="1:6" s="15" customFormat="1" ht="82.5" customHeight="1" x14ac:dyDescent="0.25">
      <c r="A25" s="84">
        <v>5.03</v>
      </c>
      <c r="B25" s="57" t="s">
        <v>72</v>
      </c>
      <c r="C25" s="55" t="s">
        <v>17</v>
      </c>
      <c r="D25" s="58">
        <f>180+60</f>
        <v>240</v>
      </c>
      <c r="E25" s="42">
        <v>0</v>
      </c>
      <c r="F25" s="92">
        <f t="shared" si="2"/>
        <v>0</v>
      </c>
    </row>
    <row r="26" spans="1:6" s="15" customFormat="1" ht="36" customHeight="1" x14ac:dyDescent="0.25">
      <c r="A26" s="84">
        <v>5.04</v>
      </c>
      <c r="B26" s="57" t="s">
        <v>23</v>
      </c>
      <c r="C26" s="55" t="s">
        <v>19</v>
      </c>
      <c r="D26" s="50">
        <v>1</v>
      </c>
      <c r="E26" s="42">
        <v>0</v>
      </c>
      <c r="F26" s="92">
        <f t="shared" si="2"/>
        <v>0</v>
      </c>
    </row>
    <row r="27" spans="1:6" s="15" customFormat="1" ht="56.25" customHeight="1" x14ac:dyDescent="0.25">
      <c r="A27" s="84">
        <v>5.05</v>
      </c>
      <c r="B27" s="57" t="s">
        <v>24</v>
      </c>
      <c r="C27" s="55" t="s">
        <v>19</v>
      </c>
      <c r="D27" s="50">
        <v>1</v>
      </c>
      <c r="E27" s="42">
        <v>0</v>
      </c>
      <c r="F27" s="92">
        <f t="shared" si="2"/>
        <v>0</v>
      </c>
    </row>
    <row r="28" spans="1:6" s="15" customFormat="1" ht="35.25" customHeight="1" x14ac:dyDescent="0.25">
      <c r="A28" s="84">
        <v>5.0599999999999996</v>
      </c>
      <c r="B28" s="57" t="s">
        <v>25</v>
      </c>
      <c r="C28" s="55" t="s">
        <v>26</v>
      </c>
      <c r="D28" s="50">
        <v>1</v>
      </c>
      <c r="E28" s="42">
        <v>0</v>
      </c>
      <c r="F28" s="92">
        <f t="shared" si="2"/>
        <v>0</v>
      </c>
    </row>
    <row r="29" spans="1:6" s="15" customFormat="1" ht="69.75" customHeight="1" x14ac:dyDescent="0.25">
      <c r="A29" s="84">
        <v>5.07</v>
      </c>
      <c r="B29" s="54" t="s">
        <v>60</v>
      </c>
      <c r="C29" s="55" t="s">
        <v>12</v>
      </c>
      <c r="D29" s="50">
        <v>1</v>
      </c>
      <c r="E29" s="42">
        <v>0</v>
      </c>
      <c r="F29" s="92">
        <f t="shared" si="2"/>
        <v>0</v>
      </c>
    </row>
    <row r="30" spans="1:6" s="15" customFormat="1" ht="51" customHeight="1" x14ac:dyDescent="0.25">
      <c r="A30" s="84">
        <v>5.08</v>
      </c>
      <c r="B30" s="59" t="s">
        <v>73</v>
      </c>
      <c r="C30" s="55" t="s">
        <v>18</v>
      </c>
      <c r="D30" s="50">
        <v>10</v>
      </c>
      <c r="E30" s="42">
        <v>0</v>
      </c>
      <c r="F30" s="92">
        <f t="shared" si="2"/>
        <v>0</v>
      </c>
    </row>
    <row r="31" spans="1:6" s="15" customFormat="1" ht="48.75" customHeight="1" x14ac:dyDescent="0.25">
      <c r="A31" s="84">
        <v>5.09</v>
      </c>
      <c r="B31" s="54" t="s">
        <v>65</v>
      </c>
      <c r="C31" s="55" t="s">
        <v>12</v>
      </c>
      <c r="D31" s="50">
        <v>1</v>
      </c>
      <c r="E31" s="42">
        <v>0</v>
      </c>
      <c r="F31" s="92">
        <f>D31*E31</f>
        <v>0</v>
      </c>
    </row>
    <row r="32" spans="1:6" s="15" customFormat="1" ht="17.45" customHeight="1" x14ac:dyDescent="0.25">
      <c r="A32" s="81"/>
      <c r="B32" s="45" t="s">
        <v>27</v>
      </c>
      <c r="C32" s="46"/>
      <c r="D32" s="47"/>
      <c r="E32" s="46"/>
      <c r="F32" s="93">
        <f>SUM(F23:F31)</f>
        <v>0</v>
      </c>
    </row>
    <row r="33" spans="1:6" ht="33" customHeight="1" x14ac:dyDescent="0.25">
      <c r="A33" s="79">
        <v>6</v>
      </c>
      <c r="B33" s="60" t="s">
        <v>46</v>
      </c>
      <c r="C33" s="42"/>
      <c r="D33" s="43"/>
      <c r="E33" s="42"/>
      <c r="F33" s="92"/>
    </row>
    <row r="34" spans="1:6" ht="67.5" customHeight="1" x14ac:dyDescent="0.25">
      <c r="A34" s="80">
        <v>6.01</v>
      </c>
      <c r="B34" s="44" t="s">
        <v>58</v>
      </c>
      <c r="C34" s="42" t="s">
        <v>28</v>
      </c>
      <c r="D34" s="50">
        <v>11</v>
      </c>
      <c r="E34" s="42">
        <v>0</v>
      </c>
      <c r="F34" s="92">
        <f>D34*E34</f>
        <v>0</v>
      </c>
    </row>
    <row r="35" spans="1:6" ht="69.75" customHeight="1" x14ac:dyDescent="0.25">
      <c r="A35" s="80">
        <v>6.02</v>
      </c>
      <c r="B35" s="44" t="s">
        <v>59</v>
      </c>
      <c r="C35" s="42" t="s">
        <v>28</v>
      </c>
      <c r="D35" s="50">
        <v>1</v>
      </c>
      <c r="E35" s="42">
        <v>0</v>
      </c>
      <c r="F35" s="92">
        <f>D35*E35</f>
        <v>0</v>
      </c>
    </row>
    <row r="36" spans="1:6" ht="34.5" customHeight="1" x14ac:dyDescent="0.25">
      <c r="A36" s="80">
        <v>6.03</v>
      </c>
      <c r="B36" s="44" t="s">
        <v>55</v>
      </c>
      <c r="C36" s="42" t="s">
        <v>28</v>
      </c>
      <c r="D36" s="50">
        <v>12</v>
      </c>
      <c r="E36" s="42">
        <v>0</v>
      </c>
      <c r="F36" s="92">
        <f t="shared" ref="F36" si="3">D36*E36</f>
        <v>0</v>
      </c>
    </row>
    <row r="37" spans="1:6" ht="39" customHeight="1" x14ac:dyDescent="0.25">
      <c r="A37" s="80">
        <v>6.04</v>
      </c>
      <c r="B37" s="44" t="s">
        <v>56</v>
      </c>
      <c r="C37" s="42" t="s">
        <v>28</v>
      </c>
      <c r="D37" s="50">
        <v>1</v>
      </c>
      <c r="E37" s="42">
        <v>0</v>
      </c>
      <c r="F37" s="92">
        <f>D37*E37</f>
        <v>0</v>
      </c>
    </row>
    <row r="38" spans="1:6" ht="38.25" customHeight="1" x14ac:dyDescent="0.25">
      <c r="A38" s="80">
        <v>6.05</v>
      </c>
      <c r="B38" s="44" t="s">
        <v>57</v>
      </c>
      <c r="C38" s="42"/>
      <c r="D38" s="50">
        <v>1</v>
      </c>
      <c r="E38" s="42">
        <v>0</v>
      </c>
      <c r="F38" s="92">
        <f>D38*E38</f>
        <v>0</v>
      </c>
    </row>
    <row r="39" spans="1:6" ht="20.25" customHeight="1" x14ac:dyDescent="0.25">
      <c r="A39" s="80">
        <v>6.06</v>
      </c>
      <c r="B39" s="44" t="s">
        <v>50</v>
      </c>
      <c r="C39" s="42" t="s">
        <v>28</v>
      </c>
      <c r="D39" s="50">
        <v>2</v>
      </c>
      <c r="E39" s="42">
        <v>0</v>
      </c>
      <c r="F39" s="92">
        <f>D39*E39</f>
        <v>0</v>
      </c>
    </row>
    <row r="40" spans="1:6" ht="34.5" customHeight="1" x14ac:dyDescent="0.25">
      <c r="A40" s="80">
        <v>6.07</v>
      </c>
      <c r="B40" s="44" t="s">
        <v>51</v>
      </c>
      <c r="C40" s="42" t="s">
        <v>52</v>
      </c>
      <c r="D40" s="50">
        <v>2</v>
      </c>
      <c r="E40" s="42">
        <v>0</v>
      </c>
      <c r="F40" s="92">
        <f>D40*E40</f>
        <v>0</v>
      </c>
    </row>
    <row r="41" spans="1:6" ht="34.5" customHeight="1" x14ac:dyDescent="0.25">
      <c r="A41" s="80">
        <v>6.08</v>
      </c>
      <c r="B41" s="44" t="s">
        <v>54</v>
      </c>
      <c r="C41" s="42" t="s">
        <v>18</v>
      </c>
      <c r="D41" s="50">
        <v>12</v>
      </c>
      <c r="E41" s="42">
        <v>0</v>
      </c>
      <c r="F41" s="92">
        <f>D41*E41</f>
        <v>0</v>
      </c>
    </row>
    <row r="42" spans="1:6" ht="15.6" customHeight="1" x14ac:dyDescent="0.25">
      <c r="A42" s="81"/>
      <c r="B42" s="45" t="s">
        <v>29</v>
      </c>
      <c r="C42" s="46"/>
      <c r="D42" s="47"/>
      <c r="E42" s="46"/>
      <c r="F42" s="93">
        <f>SUM(F34:F41)</f>
        <v>0</v>
      </c>
    </row>
    <row r="43" spans="1:6" ht="20.45" customHeight="1" x14ac:dyDescent="0.25">
      <c r="A43" s="82" t="s">
        <v>30</v>
      </c>
      <c r="B43" s="18" t="s">
        <v>74</v>
      </c>
      <c r="C43" s="48"/>
      <c r="D43" s="49"/>
      <c r="E43" s="48"/>
      <c r="F43" s="96"/>
    </row>
    <row r="44" spans="1:6" ht="86.25" customHeight="1" x14ac:dyDescent="0.25">
      <c r="A44" s="84">
        <v>7.01</v>
      </c>
      <c r="B44" s="61" t="s">
        <v>53</v>
      </c>
      <c r="C44" s="55" t="s">
        <v>31</v>
      </c>
      <c r="D44" s="50">
        <v>160</v>
      </c>
      <c r="E44" s="55">
        <v>0</v>
      </c>
      <c r="F44" s="95">
        <f t="shared" ref="F44:F49" si="4">D44*E44</f>
        <v>0</v>
      </c>
    </row>
    <row r="45" spans="1:6" ht="49.5" customHeight="1" x14ac:dyDescent="0.25">
      <c r="A45" s="84">
        <v>7.02</v>
      </c>
      <c r="B45" s="62" t="s">
        <v>32</v>
      </c>
      <c r="C45" s="55" t="s">
        <v>31</v>
      </c>
      <c r="D45" s="50">
        <v>23</v>
      </c>
      <c r="E45" s="55">
        <v>0</v>
      </c>
      <c r="F45" s="95">
        <f t="shared" si="4"/>
        <v>0</v>
      </c>
    </row>
    <row r="46" spans="1:6" ht="36.75" customHeight="1" x14ac:dyDescent="0.25">
      <c r="A46" s="84">
        <v>7.03</v>
      </c>
      <c r="B46" s="62" t="s">
        <v>33</v>
      </c>
      <c r="C46" s="55" t="s">
        <v>12</v>
      </c>
      <c r="D46" s="50">
        <v>1</v>
      </c>
      <c r="E46" s="55">
        <v>0</v>
      </c>
      <c r="F46" s="95">
        <f t="shared" si="4"/>
        <v>0</v>
      </c>
    </row>
    <row r="47" spans="1:6" ht="33" customHeight="1" x14ac:dyDescent="0.25">
      <c r="A47" s="84">
        <v>7.04</v>
      </c>
      <c r="B47" s="62" t="s">
        <v>34</v>
      </c>
      <c r="C47" s="55" t="s">
        <v>28</v>
      </c>
      <c r="D47" s="50">
        <v>11</v>
      </c>
      <c r="E47" s="55">
        <v>0</v>
      </c>
      <c r="F47" s="95">
        <f t="shared" si="4"/>
        <v>0</v>
      </c>
    </row>
    <row r="48" spans="1:6" ht="33.75" customHeight="1" x14ac:dyDescent="0.25">
      <c r="A48" s="84">
        <v>7.05</v>
      </c>
      <c r="B48" s="62" t="s">
        <v>35</v>
      </c>
      <c r="C48" s="55" t="s">
        <v>28</v>
      </c>
      <c r="D48" s="50">
        <v>14</v>
      </c>
      <c r="E48" s="55">
        <v>0</v>
      </c>
      <c r="F48" s="95">
        <f t="shared" si="4"/>
        <v>0</v>
      </c>
    </row>
    <row r="49" spans="1:6" ht="33" customHeight="1" x14ac:dyDescent="0.25">
      <c r="A49" s="84">
        <v>7.06</v>
      </c>
      <c r="B49" s="62" t="s">
        <v>36</v>
      </c>
      <c r="C49" s="55" t="s">
        <v>28</v>
      </c>
      <c r="D49" s="50">
        <v>28</v>
      </c>
      <c r="E49" s="55">
        <v>0</v>
      </c>
      <c r="F49" s="95">
        <f t="shared" si="4"/>
        <v>0</v>
      </c>
    </row>
    <row r="50" spans="1:6" ht="15.6" customHeight="1" x14ac:dyDescent="0.25">
      <c r="A50" s="85"/>
      <c r="B50" s="63" t="s">
        <v>37</v>
      </c>
      <c r="C50" s="64"/>
      <c r="D50" s="65"/>
      <c r="E50" s="64"/>
      <c r="F50" s="97">
        <f>SUM(F44:F49)</f>
        <v>0</v>
      </c>
    </row>
    <row r="51" spans="1:6" ht="15.6" customHeight="1" x14ac:dyDescent="0.25">
      <c r="A51" s="82">
        <v>8</v>
      </c>
      <c r="B51" s="66" t="s">
        <v>38</v>
      </c>
      <c r="C51" s="55"/>
      <c r="D51" s="50"/>
      <c r="E51" s="55"/>
      <c r="F51" s="95"/>
    </row>
    <row r="52" spans="1:6" ht="54" customHeight="1" x14ac:dyDescent="0.25">
      <c r="A52" s="84">
        <v>8.01</v>
      </c>
      <c r="B52" s="67" t="s">
        <v>39</v>
      </c>
      <c r="C52" s="55" t="s">
        <v>18</v>
      </c>
      <c r="D52" s="50">
        <v>176</v>
      </c>
      <c r="E52" s="55">
        <v>0</v>
      </c>
      <c r="F52" s="95">
        <f>D52*E52</f>
        <v>0</v>
      </c>
    </row>
    <row r="53" spans="1:6" ht="82.5" customHeight="1" x14ac:dyDescent="0.25">
      <c r="A53" s="84">
        <v>8.02</v>
      </c>
      <c r="B53" s="68" t="s">
        <v>47</v>
      </c>
      <c r="C53" s="55" t="s">
        <v>28</v>
      </c>
      <c r="D53" s="50">
        <v>87</v>
      </c>
      <c r="E53" s="55">
        <v>0</v>
      </c>
      <c r="F53" s="95">
        <f>D53*E53</f>
        <v>0</v>
      </c>
    </row>
    <row r="54" spans="1:6" ht="54.75" customHeight="1" x14ac:dyDescent="0.25">
      <c r="A54" s="84">
        <v>8.0299999999999994</v>
      </c>
      <c r="B54" s="68" t="s">
        <v>40</v>
      </c>
      <c r="C54" s="55" t="s">
        <v>15</v>
      </c>
      <c r="D54" s="50">
        <v>30</v>
      </c>
      <c r="E54" s="55">
        <v>0</v>
      </c>
      <c r="F54" s="95">
        <f>D54*E54</f>
        <v>0</v>
      </c>
    </row>
    <row r="55" spans="1:6" ht="37.5" customHeight="1" x14ac:dyDescent="0.25">
      <c r="A55" s="84">
        <v>8.0399999999999991</v>
      </c>
      <c r="B55" s="57" t="s">
        <v>41</v>
      </c>
      <c r="C55" s="55" t="s">
        <v>42</v>
      </c>
      <c r="D55" s="58">
        <v>80</v>
      </c>
      <c r="E55" s="42">
        <v>0</v>
      </c>
      <c r="F55" s="92">
        <f t="shared" ref="F55" si="5">D55*E55</f>
        <v>0</v>
      </c>
    </row>
    <row r="56" spans="1:6" ht="50.25" customHeight="1" x14ac:dyDescent="0.25">
      <c r="A56" s="84">
        <v>8.0500000000000007</v>
      </c>
      <c r="B56" s="68" t="s">
        <v>70</v>
      </c>
      <c r="C56" s="55" t="s">
        <v>18</v>
      </c>
      <c r="D56" s="50">
        <v>176</v>
      </c>
      <c r="E56" s="55">
        <v>0</v>
      </c>
      <c r="F56" s="95">
        <f>D56*E56</f>
        <v>0</v>
      </c>
    </row>
    <row r="57" spans="1:6" ht="65.25" customHeight="1" x14ac:dyDescent="0.25">
      <c r="A57" s="86">
        <v>8.06</v>
      </c>
      <c r="B57" s="67" t="s">
        <v>43</v>
      </c>
      <c r="C57" s="69" t="s">
        <v>12</v>
      </c>
      <c r="D57" s="70">
        <v>1</v>
      </c>
      <c r="E57" s="69">
        <v>0</v>
      </c>
      <c r="F57" s="98">
        <f>D57*E57</f>
        <v>0</v>
      </c>
    </row>
    <row r="58" spans="1:6" ht="20.45" customHeight="1" x14ac:dyDescent="0.25">
      <c r="A58" s="87"/>
      <c r="B58" s="71" t="s">
        <v>44</v>
      </c>
      <c r="C58" s="72"/>
      <c r="D58" s="73"/>
      <c r="E58" s="74"/>
      <c r="F58" s="99">
        <f>SUM(F52:F57)</f>
        <v>0</v>
      </c>
    </row>
    <row r="59" spans="1:6" ht="20.45" customHeight="1" x14ac:dyDescent="0.25">
      <c r="A59" s="88"/>
      <c r="B59" s="75" t="s">
        <v>45</v>
      </c>
      <c r="C59" s="76"/>
      <c r="D59" s="77"/>
      <c r="E59" s="76"/>
      <c r="F59" s="100">
        <f>(F7+F10+F15+F21+F32+F42+F50+F58)</f>
        <v>0</v>
      </c>
    </row>
    <row r="60" spans="1:6" s="24" customFormat="1" x14ac:dyDescent="0.25">
      <c r="A60" s="89"/>
      <c r="B60" s="19"/>
      <c r="C60" s="20"/>
      <c r="D60" s="21"/>
      <c r="E60" s="22"/>
      <c r="F60" s="23"/>
    </row>
    <row r="61" spans="1:6" x14ac:dyDescent="0.25">
      <c r="A61" s="90"/>
      <c r="C61" s="27"/>
      <c r="D61" s="28"/>
    </row>
    <row r="62" spans="1:6" x14ac:dyDescent="0.25">
      <c r="C62" s="27"/>
      <c r="D62" s="28"/>
    </row>
    <row r="66" spans="1:7" x14ac:dyDescent="0.25">
      <c r="B66" s="5"/>
      <c r="C66" s="6"/>
      <c r="D66" s="6"/>
      <c r="E66" s="6"/>
      <c r="F66" s="6"/>
      <c r="G66" s="6"/>
    </row>
    <row r="67" spans="1:7" x14ac:dyDescent="0.25">
      <c r="B67" s="5"/>
      <c r="C67" s="6"/>
      <c r="D67" s="6"/>
      <c r="E67" s="6"/>
      <c r="F67" s="6"/>
      <c r="G67" s="6"/>
    </row>
    <row r="68" spans="1:7" x14ac:dyDescent="0.25">
      <c r="A68" s="29"/>
      <c r="B68" s="4"/>
      <c r="D68" s="31"/>
      <c r="F68" s="32"/>
    </row>
    <row r="69" spans="1:7" x14ac:dyDescent="0.25">
      <c r="A69" s="29"/>
      <c r="B69" s="4"/>
      <c r="D69" s="31"/>
      <c r="F69" s="32"/>
    </row>
    <row r="70" spans="1:7" x14ac:dyDescent="0.25">
      <c r="A70" s="29"/>
      <c r="B70" s="4"/>
      <c r="D70" s="31"/>
      <c r="F70" s="32"/>
    </row>
    <row r="71" spans="1:7" x14ac:dyDescent="0.25">
      <c r="A71" s="29"/>
      <c r="B71" s="4"/>
      <c r="D71" s="31"/>
      <c r="F71" s="32"/>
    </row>
    <row r="72" spans="1:7" x14ac:dyDescent="0.25">
      <c r="A72" s="29"/>
      <c r="B72" s="4"/>
      <c r="D72" s="31"/>
      <c r="F72" s="32"/>
    </row>
    <row r="73" spans="1:7" x14ac:dyDescent="0.25">
      <c r="A73" s="29"/>
      <c r="B73" s="4"/>
      <c r="D73" s="31"/>
      <c r="F73" s="32"/>
    </row>
    <row r="74" spans="1:7" x14ac:dyDescent="0.25">
      <c r="A74" s="29"/>
      <c r="B74" s="4"/>
      <c r="D74" s="31"/>
      <c r="F74" s="32"/>
    </row>
    <row r="75" spans="1:7" x14ac:dyDescent="0.25">
      <c r="A75" s="29"/>
      <c r="B75" s="4"/>
      <c r="D75" s="31"/>
      <c r="F75" s="32"/>
    </row>
    <row r="76" spans="1:7" x14ac:dyDescent="0.25">
      <c r="A76" s="29"/>
      <c r="B76" s="4"/>
      <c r="D76" s="31"/>
      <c r="F76" s="32"/>
    </row>
    <row r="77" spans="1:7" x14ac:dyDescent="0.25">
      <c r="A77" s="29"/>
      <c r="B77" s="4"/>
      <c r="D77" s="31"/>
      <c r="F77" s="32"/>
    </row>
    <row r="78" spans="1:7" x14ac:dyDescent="0.25">
      <c r="A78" s="29"/>
      <c r="B78" s="4"/>
      <c r="D78" s="31"/>
      <c r="F78" s="32"/>
    </row>
    <row r="79" spans="1:7" x14ac:dyDescent="0.25">
      <c r="A79" s="29"/>
      <c r="B79" s="4"/>
      <c r="D79" s="31"/>
      <c r="F79" s="32"/>
    </row>
    <row r="80" spans="1:7" x14ac:dyDescent="0.25">
      <c r="A80" s="29"/>
      <c r="B80" s="4"/>
      <c r="D80" s="31"/>
      <c r="F80" s="32"/>
    </row>
    <row r="81" spans="1:6" x14ac:dyDescent="0.25">
      <c r="A81" s="29"/>
      <c r="B81" s="4"/>
      <c r="D81" s="31"/>
      <c r="F81" s="32"/>
    </row>
    <row r="82" spans="1:6" x14ac:dyDescent="0.25">
      <c r="A82" s="29"/>
      <c r="B82" s="4"/>
      <c r="D82" s="31"/>
      <c r="F82" s="32"/>
    </row>
    <row r="83" spans="1:6" x14ac:dyDescent="0.25">
      <c r="A83" s="29"/>
      <c r="B83" s="4"/>
      <c r="D83" s="31"/>
      <c r="F83" s="32"/>
    </row>
    <row r="84" spans="1:6" x14ac:dyDescent="0.25">
      <c r="A84" s="29"/>
      <c r="B84" s="4"/>
      <c r="D84" s="31"/>
      <c r="F84" s="32"/>
    </row>
    <row r="85" spans="1:6" x14ac:dyDescent="0.25">
      <c r="A85" s="29"/>
      <c r="B85" s="4"/>
      <c r="D85" s="31"/>
      <c r="F85" s="32"/>
    </row>
    <row r="86" spans="1:6" x14ac:dyDescent="0.25">
      <c r="A86" s="29"/>
      <c r="B86" s="4"/>
      <c r="D86" s="31"/>
      <c r="F86" s="32"/>
    </row>
    <row r="87" spans="1:6" x14ac:dyDescent="0.25">
      <c r="A87" s="29"/>
      <c r="B87" s="4"/>
      <c r="D87" s="31"/>
      <c r="F87" s="32"/>
    </row>
    <row r="88" spans="1:6" x14ac:dyDescent="0.25">
      <c r="A88" s="29"/>
      <c r="B88" s="4"/>
      <c r="D88" s="31"/>
      <c r="F88" s="32"/>
    </row>
    <row r="89" spans="1:6" x14ac:dyDescent="0.25">
      <c r="A89" s="29"/>
      <c r="B89" s="4"/>
      <c r="D89" s="31"/>
      <c r="F89" s="32"/>
    </row>
    <row r="90" spans="1:6" x14ac:dyDescent="0.25">
      <c r="A90" s="29"/>
      <c r="B90" s="4"/>
      <c r="D90" s="31"/>
      <c r="F90" s="32"/>
    </row>
    <row r="91" spans="1:6" x14ac:dyDescent="0.25">
      <c r="A91" s="29"/>
      <c r="B91" s="4"/>
      <c r="D91" s="31"/>
      <c r="F91" s="32"/>
    </row>
    <row r="92" spans="1:6" x14ac:dyDescent="0.25">
      <c r="A92" s="29"/>
      <c r="B92" s="4"/>
      <c r="D92" s="31"/>
      <c r="F92" s="32"/>
    </row>
    <row r="93" spans="1:6" x14ac:dyDescent="0.25">
      <c r="A93" s="29"/>
      <c r="B93" s="4"/>
      <c r="D93" s="31"/>
      <c r="F93" s="32"/>
    </row>
    <row r="94" spans="1:6" x14ac:dyDescent="0.25">
      <c r="A94" s="29"/>
      <c r="B94" s="4"/>
      <c r="D94" s="31"/>
      <c r="F94" s="32"/>
    </row>
    <row r="95" spans="1:6" x14ac:dyDescent="0.25">
      <c r="A95" s="29"/>
      <c r="B95" s="4"/>
      <c r="D95" s="31"/>
      <c r="F95" s="32"/>
    </row>
    <row r="96" spans="1:6" x14ac:dyDescent="0.25">
      <c r="A96" s="29"/>
      <c r="B96" s="4"/>
      <c r="D96" s="31"/>
      <c r="F96" s="32"/>
    </row>
    <row r="97" spans="1:7" x14ac:dyDescent="0.25">
      <c r="A97" s="29"/>
      <c r="B97" s="4"/>
      <c r="D97" s="31"/>
      <c r="F97" s="32"/>
    </row>
    <row r="98" spans="1:7" x14ac:dyDescent="0.25">
      <c r="A98" s="29"/>
      <c r="B98" s="4"/>
      <c r="D98" s="31"/>
      <c r="F98" s="32"/>
    </row>
    <row r="99" spans="1:7" x14ac:dyDescent="0.25">
      <c r="A99" s="29"/>
      <c r="B99" s="4"/>
      <c r="D99" s="31"/>
      <c r="F99" s="32"/>
    </row>
    <row r="100" spans="1:7" x14ac:dyDescent="0.25">
      <c r="A100" s="29"/>
      <c r="B100" s="4"/>
      <c r="D100" s="31"/>
      <c r="F100" s="32"/>
    </row>
    <row r="101" spans="1:7" x14ac:dyDescent="0.25">
      <c r="A101" s="29"/>
      <c r="B101" s="4"/>
      <c r="D101" s="31"/>
      <c r="F101" s="32"/>
    </row>
    <row r="102" spans="1:7" x14ac:dyDescent="0.25">
      <c r="A102" s="29"/>
      <c r="B102" s="4"/>
      <c r="D102" s="31"/>
      <c r="F102" s="32"/>
    </row>
    <row r="103" spans="1:7" x14ac:dyDescent="0.25">
      <c r="A103" s="29"/>
      <c r="B103" s="4"/>
      <c r="D103" s="31"/>
      <c r="F103" s="32"/>
    </row>
    <row r="104" spans="1:7" x14ac:dyDescent="0.25">
      <c r="A104" s="29"/>
      <c r="B104" s="4"/>
      <c r="D104" s="31"/>
      <c r="F104" s="32"/>
    </row>
    <row r="105" spans="1:7" x14ac:dyDescent="0.25">
      <c r="B105" s="25"/>
      <c r="C105" s="33"/>
      <c r="D105" s="34"/>
      <c r="E105" s="35"/>
      <c r="F105" s="36"/>
      <c r="G105" s="25"/>
    </row>
    <row r="106" spans="1:7" x14ac:dyDescent="0.25">
      <c r="B106" s="30"/>
      <c r="C106" s="37"/>
      <c r="D106" s="38"/>
      <c r="E106" s="39"/>
      <c r="F106" s="32"/>
      <c r="G106" s="30"/>
    </row>
    <row r="107" spans="1:7" x14ac:dyDescent="0.25">
      <c r="B107" s="30"/>
      <c r="C107" s="37"/>
      <c r="D107" s="38"/>
      <c r="E107" s="39"/>
      <c r="F107" s="32"/>
      <c r="G107" s="30"/>
    </row>
  </sheetData>
  <mergeCells count="5">
    <mergeCell ref="B1:E1"/>
    <mergeCell ref="A2:F2"/>
    <mergeCell ref="C3:F3"/>
    <mergeCell ref="B66:G66"/>
    <mergeCell ref="B67:G67"/>
  </mergeCells>
  <pageMargins left="0.46875" right="0.45" top="0.375" bottom="0.39374999999999999"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BOQ for Luperate </vt:lpstr>
    </vt:vector>
  </TitlesOfParts>
  <Company>Microsoft (C)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Malteser</cp:lastModifiedBy>
  <dcterms:created xsi:type="dcterms:W3CDTF">2022-04-05T12:41:09Z</dcterms:created>
  <dcterms:modified xsi:type="dcterms:W3CDTF">2022-04-07T12:47:21Z</dcterms:modified>
</cp:coreProperties>
</file>