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maltesercloud.sharepoint.com/sites/MI_southsudan/Logistic/JUB/2024/PRF_JUB_2024_0102 for rehabilitation of four blocks of latrines/NGO Forum advert/"/>
    </mc:Choice>
  </mc:AlternateContent>
  <xr:revisionPtr revIDLastSave="2" documentId="8_{358AA25B-1BB2-408F-B70B-076A5EB12C09}" xr6:coauthVersionLast="47" xr6:coauthVersionMax="47" xr10:uidLastSave="{1B1E4F4A-8DB8-4DF8-8439-D67604264C1B}"/>
  <bookViews>
    <workbookView xWindow="-110" yWindow="-110" windowWidth="19420" windowHeight="10300" xr2:uid="{F776043F-4326-4B40-B624-D37721DF2557}"/>
  </bookViews>
  <sheets>
    <sheet name="Don Bosco" sheetId="1" r:id="rId1"/>
    <sheet name="Illiangari" sheetId="2" r:id="rId2"/>
    <sheet name="Nya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 l="1"/>
  <c r="C25" i="3"/>
  <c r="C26" i="3" s="1"/>
  <c r="C20" i="3"/>
  <c r="C12" i="3"/>
  <c r="F30" i="2"/>
  <c r="F24" i="1"/>
  <c r="F29" i="2"/>
  <c r="F28" i="2" l="1"/>
  <c r="F29" i="1"/>
  <c r="F25" i="2"/>
  <c r="F26" i="2"/>
  <c r="F27" i="2"/>
  <c r="F11" i="2" l="1"/>
  <c r="F12" i="2"/>
  <c r="F33" i="2" l="1"/>
  <c r="F14" i="3" l="1"/>
  <c r="C15" i="3" s="1"/>
  <c r="F17" i="3"/>
  <c r="F11" i="3"/>
  <c r="F10" i="3"/>
  <c r="F23" i="3"/>
  <c r="F18" i="3"/>
  <c r="F22" i="3"/>
  <c r="F19" i="3"/>
  <c r="F24" i="3"/>
  <c r="F7" i="3"/>
  <c r="C8" i="3" s="1"/>
  <c r="F16" i="2"/>
  <c r="F15" i="2"/>
  <c r="C34" i="2"/>
  <c r="F6" i="2"/>
  <c r="F7" i="2"/>
  <c r="F10" i="2"/>
  <c r="F13" i="2"/>
  <c r="F14" i="2"/>
  <c r="F19" i="2"/>
  <c r="F20" i="2"/>
  <c r="F21" i="2"/>
  <c r="F24" i="2"/>
  <c r="F32" i="1"/>
  <c r="C33" i="1" s="1"/>
  <c r="F10" i="1"/>
  <c r="F11" i="1"/>
  <c r="F12" i="1"/>
  <c r="F13" i="1"/>
  <c r="F14" i="1"/>
  <c r="F9" i="1"/>
  <c r="F28" i="1"/>
  <c r="C22" i="2" l="1"/>
  <c r="C17" i="2"/>
  <c r="C8" i="2"/>
  <c r="C15" i="1"/>
  <c r="C35" i="2" l="1"/>
  <c r="F27" i="1" l="1"/>
  <c r="C30" i="1" s="1"/>
  <c r="F23" i="1"/>
  <c r="F22" i="1"/>
  <c r="F19" i="1"/>
  <c r="F18" i="1"/>
  <c r="F17" i="1"/>
  <c r="F6" i="1"/>
  <c r="C7" i="1" s="1"/>
  <c r="C25" i="1" l="1"/>
  <c r="C20" i="1"/>
  <c r="C34" i="1"/>
</calcChain>
</file>

<file path=xl/sharedStrings.xml><?xml version="1.0" encoding="utf-8"?>
<sst xmlns="http://schemas.openxmlformats.org/spreadsheetml/2006/main" count="156" uniqueCount="86">
  <si>
    <t>Preconstruction works, mobilization and demolization and clearing arising from the site</t>
  </si>
  <si>
    <t>L-s</t>
  </si>
  <si>
    <t>Sub-total 1</t>
  </si>
  <si>
    <t>Sub-structure</t>
  </si>
  <si>
    <t>Sub-total 2</t>
  </si>
  <si>
    <t>Sub-total 3</t>
  </si>
  <si>
    <t>Sub-total 5</t>
  </si>
  <si>
    <t xml:space="preserve">Bill Of Quantities </t>
  </si>
  <si>
    <t xml:space="preserve">County: Juba County </t>
  </si>
  <si>
    <t>Grand Total</t>
  </si>
  <si>
    <t>Description</t>
  </si>
  <si>
    <t>Unit</t>
  </si>
  <si>
    <t>Quanity</t>
  </si>
  <si>
    <t>2. Sub-structure</t>
  </si>
  <si>
    <t>Amount (USD)</t>
  </si>
  <si>
    <t>Rate (USD)</t>
  </si>
  <si>
    <t xml:space="preserve">3. Super-Structure </t>
  </si>
  <si>
    <t>4. Finishes</t>
  </si>
  <si>
    <t>Sub-total 4</t>
  </si>
  <si>
    <t>5. Door and windows (use lead lined metal as frames )</t>
  </si>
  <si>
    <t>pcs</t>
  </si>
  <si>
    <t>S/No</t>
  </si>
  <si>
    <t xml:space="preserve">Description </t>
  </si>
  <si>
    <t>6. Supplies and fittings</t>
  </si>
  <si>
    <t>Provide and install 2 taps, 1 flow trap at the constructed sink and direct the gray water to a soakway pit 1.5 cu.m in the ground.</t>
  </si>
  <si>
    <t>Provide and install tiles at the constructed sink and 0.5 sq.m above it.</t>
  </si>
  <si>
    <t>Cast a 10cm thick concrete 1:3:6 for the basement for apron, handwashing facility and manholes</t>
  </si>
  <si>
    <t>Construct a perimeter wall for the apron, handwashing facility and manhole using well burnt red bricks bedded in cement sand mortar of 1:3 ratio</t>
  </si>
  <si>
    <t>Sub-total 6</t>
  </si>
  <si>
    <t>Cast concrete (1:2:4) at 100mm thick for splash apron handwashing facility and manhole, provide and install DPC and backfill with well compacted murram</t>
  </si>
  <si>
    <t>3. Super-structure</t>
  </si>
  <si>
    <t>Provide and install 4 taps, 2 flow traps at the constructed sink and direct the gray water to a soakway pit 1.5 cu.m in the ground.</t>
  </si>
  <si>
    <t xml:space="preserve">                                                                                                                                                      Supply and replace the 250L plastic water storage tank, repaint the  fabricated square hollow section metal together with a metallic stair case (40x 40mm) hollow section as a stand. Provide and re-install rain water guitter 4'' and a pipe of 3'' PVC in to the tank. The water in the tank is connected to the hand washing facility with 3/4 PVC pipe and all necessary plumping accessories</t>
  </si>
  <si>
    <t>Provide medium sized padlocks for the grill door and all the other doors</t>
  </si>
  <si>
    <t>Provide and install 5 taps (3 for the handwashing facilities and 2 for each of the rainwater harvesting system in the schooo compound), 2 flow traps at each of the sinks and direct the gray water to a soakway pit 1.5 cu.m in the ground.</t>
  </si>
  <si>
    <t>MHM:                                                                                                                                               Supply and install 2.5sq-m mirror, wall fix cloth hanger/rack and  shelves from timber for MHM room</t>
  </si>
  <si>
    <t xml:space="preserve">3. Super-structure </t>
  </si>
  <si>
    <t xml:space="preserve">Chisel and reinforce all broken walls, including broken doors and grill door joints with Y12 iron bar, plaster in cement sand mortar </t>
  </si>
  <si>
    <t>1. Contractor's general obligation</t>
  </si>
  <si>
    <t>5 Supplies and fittings</t>
  </si>
  <si>
    <t>No</t>
  </si>
  <si>
    <t>County: Juba County - Lokirili Payam</t>
  </si>
  <si>
    <t xml:space="preserve">County: Juba County - Lirya Payam  </t>
  </si>
  <si>
    <t>no</t>
  </si>
  <si>
    <t>2. Sub-Structure</t>
  </si>
  <si>
    <t>Construct a perimeter wall for the apron, extend the wall height 0.3m,  handwashing facility and manhole using well burnt red bricks bedded in cement sand mortar of 1:3 ratio</t>
  </si>
  <si>
    <t>L.S</t>
  </si>
  <si>
    <t xml:space="preserve">Remove all the weaks purline and the existng  roof of the latrine block  </t>
  </si>
  <si>
    <t xml:space="preserve">Excavate for apron, handwashing facility,soakaway pit  and manhole and firmly compact with murram all round both of latrine blocks  </t>
  </si>
  <si>
    <t>Disluge (empty) all the waste in the pit of the two  blocks(The pit is more 50% not full ) and should be transport and dump at a recommended dumping site</t>
  </si>
  <si>
    <t xml:space="preserve">Supply marrum and spread unifomely at the surrounding latrine areas that is showing settlement and should be well compacted at the interval of 10cm thick.  </t>
  </si>
  <si>
    <t>Cast a reinforced concrete 10cm thickness @1:1.5: 3, for aprone, manholes and  in U-shape for handwashing facility rebar with Y12 at 10cm C/C. Use PPR pipe pipe 3/4" conneceted to 2 taps and drainage pipe for gray water directed to soakaway pit.</t>
  </si>
  <si>
    <t xml:space="preserve">Conceal all cracks on the wall using cement sand mortar 1:2 and reinforced with Y12 in the two blocks </t>
  </si>
  <si>
    <t xml:space="preserve">Provide and install tiles at the constructed  handwashing sinks and 0.4sq.m above them </t>
  </si>
  <si>
    <t xml:space="preserve">Supply and install a grill metal doors including fabrication and painting; in square and rectangular hollow section metal with proper  in and out locking system including  big size 2 padlocks </t>
  </si>
  <si>
    <t xml:space="preserve">Repair and repainting of the exisitng doors latrine doors and providing pad locks medium sizes for each door </t>
  </si>
  <si>
    <t>Replace and install a metal sheet on the corroded doors including fabrication and painting; considering louvers at 25 cm at the top for ventilation and medium size padlocks for the doors.</t>
  </si>
  <si>
    <t>Supply and install lockable grill doors(SHS 40X40X2mm) this includes fabrication and painting and provide medium sized padlocks for the grill doors</t>
  </si>
  <si>
    <t>Repair the exisitng  windows including fabrication and painting with proper ventilation</t>
  </si>
  <si>
    <t>Demolish and reconstruct apron with well burnt red bricks, plaster in cement sand mortar and give a smooth finish in cement mortar</t>
  </si>
  <si>
    <t>1. Contractor's General obligation</t>
  </si>
  <si>
    <t>Supply and install 250L plastic water storage tank, fabricate square hollow section metal together with a metallic stair case (40x 40x2mm) hollow section as a stand. Provide and install rain water guitter 4'' and a pipe of 3'' PVC in to the tank. The water in the tank is connected to the hand washing facility with 3/4 PVC pipe and all necessary plumping accessories</t>
  </si>
  <si>
    <t>QTY</t>
  </si>
  <si>
    <t>5. Supplies and fittings</t>
  </si>
  <si>
    <t>4. Doors and Windows</t>
  </si>
  <si>
    <t xml:space="preserve">Repair  the broken door  and weld it to its orginal position </t>
  </si>
  <si>
    <t>Construct a urinal channel at the curtain wall with a tile finishes and drirecting waste at the soak pit</t>
  </si>
  <si>
    <t>Supply and install 250L plastic water storage tank, fabricate square hollow section metal together with a metallic stair case (40x 40*2mm) hollow section as a stand. Provide and install rain water guitter 4'' and a pipe of 3'' PVC in to the tank. The water in the tank is connected to the hand washing facility with 3/4 PVC pipe and all necessary plumping accessories</t>
  </si>
  <si>
    <r>
      <t>m</t>
    </r>
    <r>
      <rPr>
        <vertAlign val="superscript"/>
        <sz val="11.5"/>
        <color rgb="FF000000"/>
        <rFont val="Arial Narrow"/>
        <family val="2"/>
      </rPr>
      <t>3</t>
    </r>
  </si>
  <si>
    <r>
      <t>m</t>
    </r>
    <r>
      <rPr>
        <vertAlign val="superscript"/>
        <sz val="11.5"/>
        <color rgb="FF000000"/>
        <rFont val="Arial Narrow"/>
        <family val="2"/>
      </rPr>
      <t>2</t>
    </r>
  </si>
  <si>
    <r>
      <t xml:space="preserve"> m</t>
    </r>
    <r>
      <rPr>
        <vertAlign val="superscript"/>
        <sz val="11.5"/>
        <color rgb="FF000000"/>
        <rFont val="Arial Narrow"/>
        <family val="2"/>
      </rPr>
      <t>2</t>
    </r>
  </si>
  <si>
    <r>
      <rPr>
        <b/>
        <i/>
        <sz val="11.5"/>
        <color theme="1"/>
        <rFont val="Arial Narrow"/>
        <family val="2"/>
      </rPr>
      <t xml:space="preserve">Painting  </t>
    </r>
    <r>
      <rPr>
        <sz val="11.5"/>
        <color theme="1"/>
        <rFont val="Arial Narrow"/>
        <family val="2"/>
      </rPr>
      <t xml:space="preserve">                                                                                                                                                         Prepare surface, apply primer coats and three coats of plastic emulsion paint to exterior and interior rendered with oil paints.</t>
    </r>
  </si>
  <si>
    <r>
      <t xml:space="preserve"> Rehabilitation of </t>
    </r>
    <r>
      <rPr>
        <b/>
        <i/>
        <sz val="11.5"/>
        <rFont val="Arial Narrow"/>
        <family val="2"/>
      </rPr>
      <t xml:space="preserve">2 Blocks Latrines of 2-stances in Illiangari Primary School </t>
    </r>
  </si>
  <si>
    <r>
      <t>m</t>
    </r>
    <r>
      <rPr>
        <vertAlign val="superscript"/>
        <sz val="11.5"/>
        <color rgb="FF000000"/>
        <rFont val="Arial Narrow"/>
        <family val="2"/>
      </rPr>
      <t>4</t>
    </r>
    <r>
      <rPr>
        <sz val="11"/>
        <color theme="1"/>
        <rFont val="Aptos Narrow"/>
        <family val="2"/>
        <scheme val="minor"/>
      </rPr>
      <t/>
    </r>
  </si>
  <si>
    <r>
      <rPr>
        <b/>
        <sz val="11.5"/>
        <color theme="1"/>
        <rFont val="Arial Narrow"/>
        <family val="2"/>
      </rPr>
      <t xml:space="preserve">Steel cement rendering </t>
    </r>
    <r>
      <rPr>
        <sz val="11.5"/>
        <color theme="1"/>
        <rFont val="Arial Narrow"/>
        <family val="2"/>
      </rPr>
      <t xml:space="preserve">                                                                                                                                 Desigining foot resting and drop hole per standard and rendering smooth cement on the  concrete floor (Smoothing), Handwashing facility,and all surrounding of the aprone.</t>
    </r>
  </si>
  <si>
    <t>Re-Roofing                                                                                                                                                               Supply all required items and construct roof as per the drawing (timber rafter 4"X2", timber purlins 3"X2", trimber facia boards 9"X1" including painting, prepainted corrugated roofing sheets guage 28) Roof plan area</t>
  </si>
  <si>
    <r>
      <t xml:space="preserve"> Rehabilitation of  </t>
    </r>
    <r>
      <rPr>
        <b/>
        <i/>
        <sz val="12"/>
        <rFont val="Arial Narrow"/>
        <family val="2"/>
      </rPr>
      <t>1 Block Latrine  of 4-stance pitlatrine in Nyaing Primary School</t>
    </r>
  </si>
  <si>
    <r>
      <t>m</t>
    </r>
    <r>
      <rPr>
        <vertAlign val="superscript"/>
        <sz val="12"/>
        <color rgb="FF000000"/>
        <rFont val="Arial Narrow"/>
        <family val="2"/>
      </rPr>
      <t>2</t>
    </r>
  </si>
  <si>
    <r>
      <rPr>
        <b/>
        <sz val="12"/>
        <color theme="1"/>
        <rFont val="Arial Narrow"/>
        <family val="2"/>
      </rPr>
      <t xml:space="preserve">Floor rendering </t>
    </r>
    <r>
      <rPr>
        <sz val="12"/>
        <color theme="1"/>
        <rFont val="Arial Narrow"/>
        <family val="2"/>
      </rPr>
      <t xml:space="preserve">                                                                                                                                                                                Remove all cracks on the floor by chiseling and rendering smooth with cement sand mortar and cement mortar </t>
    </r>
  </si>
  <si>
    <r>
      <t xml:space="preserve">Re- Painting  </t>
    </r>
    <r>
      <rPr>
        <sz val="12"/>
        <color rgb="FF000000"/>
        <rFont val="Arial Narrow"/>
        <family val="2"/>
      </rPr>
      <t xml:space="preserve">                                                                                                                                                                                             Prepare surface, apply primer coats and three coats of plastic emulsion paint to exterior and interior  rendered with oil paints.</t>
    </r>
  </si>
  <si>
    <r>
      <t xml:space="preserve"> Rehabilitation of </t>
    </r>
    <r>
      <rPr>
        <b/>
        <i/>
        <sz val="11.5"/>
        <rFont val="Arial Narrow"/>
        <family val="2"/>
      </rPr>
      <t xml:space="preserve">1 Block Latrine  of 4-stances in Don Bosco Primary School  </t>
    </r>
  </si>
  <si>
    <r>
      <rPr>
        <b/>
        <i/>
        <sz val="11.5"/>
        <color theme="1"/>
        <rFont val="Arial Narrow"/>
        <family val="2"/>
      </rPr>
      <t>Re-Roofing</t>
    </r>
    <r>
      <rPr>
        <b/>
        <sz val="11.5"/>
        <color theme="1"/>
        <rFont val="Arial Narrow"/>
        <family val="2"/>
      </rPr>
      <t xml:space="preserve">  </t>
    </r>
    <r>
      <rPr>
        <sz val="11.5"/>
        <color theme="1"/>
        <rFont val="Arial Narrow"/>
        <family val="2"/>
      </rPr>
      <t xml:space="preserve">                                                                                                                                                                                           </t>
    </r>
    <r>
      <rPr>
        <u/>
        <sz val="11.5"/>
        <color theme="1"/>
        <rFont val="Arial Narrow"/>
        <family val="2"/>
      </rPr>
      <t>Supply all required items</t>
    </r>
    <r>
      <rPr>
        <sz val="11.5"/>
        <color theme="1"/>
        <rFont val="Arial Narrow"/>
        <family val="2"/>
      </rPr>
      <t xml:space="preserve"> and re-construct the  roof as per the drawing (hard timber rafter 4"X2",hard  timber purlins 3"X2",hard  timber facial boards 9"X1" smoothly sharp  including painting and  prepainted corrugated roofing sheets guage 28)  at the roof plan area. </t>
    </r>
  </si>
  <si>
    <r>
      <rPr>
        <b/>
        <sz val="11.5"/>
        <color theme="1"/>
        <rFont val="Arial Narrow"/>
        <family val="2"/>
      </rPr>
      <t xml:space="preserve">Steel cement rendering </t>
    </r>
    <r>
      <rPr>
        <sz val="11.5"/>
        <color theme="1"/>
        <rFont val="Arial Narrow"/>
        <family val="2"/>
      </rPr>
      <t xml:space="preserve">                                                                                                                                                                   Re-desigining foot resting and drop hole per standard and rendering smooth cement on the  concrete floor,interior and exterior walls  (Smoothing), Handwashing facility, latrine and all surrounding of the aprone.</t>
    </r>
  </si>
  <si>
    <t xml:space="preserve">Excavate 30 cm for apron,ramp handwashing facility and manhole including saokway pits (1x1.5) and manholes </t>
  </si>
  <si>
    <t>Cast a reinforced concrete 10cm thickness, for aprone,ramp manholes and  in U-shape for handwashing facility rebar with Y12 at 10cm C/C. Use PPR pipe pipe 3/4" conneceted to 2 taps and drainage pipe for gray water directed to soakaway pit.</t>
  </si>
  <si>
    <t>13mm thick  cement sand (1:4) plastering to apron,ramp and handwashing facility, manholes and give a smooth surface finish in cement motar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</si>
</sst>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_(* #,##0.0_);_(* \(#,##0.0\);_(* &quot;-&quot;??_);_(@_)"/>
  </numFmts>
  <fonts count="19" x14ac:knownFonts="1">
    <font>
      <sz val="11"/>
      <color theme="1"/>
      <name val="Aptos Narrow"/>
      <family val="2"/>
      <scheme val="minor"/>
    </font>
    <font>
      <sz val="11"/>
      <color theme="1"/>
      <name val="Aptos Narrow"/>
      <family val="2"/>
      <scheme val="minor"/>
    </font>
    <font>
      <sz val="8"/>
      <name val="Aptos Narrow"/>
      <family val="2"/>
      <scheme val="minor"/>
    </font>
    <font>
      <sz val="12"/>
      <color theme="1"/>
      <name val="Arial Narrow"/>
      <family val="2"/>
    </font>
    <font>
      <sz val="11.5"/>
      <color theme="1"/>
      <name val="Arial Narrow"/>
      <family val="2"/>
    </font>
    <font>
      <b/>
      <i/>
      <sz val="12"/>
      <color rgb="FF000000"/>
      <name val="Arial Narrow"/>
      <family val="2"/>
    </font>
    <font>
      <b/>
      <i/>
      <sz val="12"/>
      <name val="Arial Narrow"/>
      <family val="2"/>
    </font>
    <font>
      <b/>
      <sz val="12"/>
      <color theme="1"/>
      <name val="Arial Narrow"/>
      <family val="2"/>
    </font>
    <font>
      <b/>
      <sz val="12"/>
      <color rgb="FF000000"/>
      <name val="Arial Narrow"/>
      <family val="2"/>
    </font>
    <font>
      <sz val="11.5"/>
      <color rgb="FF000000"/>
      <name val="Arial Narrow"/>
      <family val="2"/>
    </font>
    <font>
      <b/>
      <sz val="11.5"/>
      <color rgb="FF000000"/>
      <name val="Arial Narrow"/>
      <family val="2"/>
    </font>
    <font>
      <vertAlign val="superscript"/>
      <sz val="11.5"/>
      <color rgb="FF000000"/>
      <name val="Arial Narrow"/>
      <family val="2"/>
    </font>
    <font>
      <b/>
      <i/>
      <sz val="11.5"/>
      <color theme="1"/>
      <name val="Arial Narrow"/>
      <family val="2"/>
    </font>
    <font>
      <b/>
      <i/>
      <sz val="11.5"/>
      <color rgb="FF000000"/>
      <name val="Arial Narrow"/>
      <family val="2"/>
    </font>
    <font>
      <b/>
      <i/>
      <sz val="11.5"/>
      <name val="Arial Narrow"/>
      <family val="2"/>
    </font>
    <font>
      <b/>
      <sz val="11.5"/>
      <color theme="1"/>
      <name val="Arial Narrow"/>
      <family val="2"/>
    </font>
    <font>
      <sz val="12"/>
      <color rgb="FF000000"/>
      <name val="Arial Narrow"/>
      <family val="2"/>
    </font>
    <font>
      <vertAlign val="superscript"/>
      <sz val="12"/>
      <color rgb="FF000000"/>
      <name val="Arial Narrow"/>
      <family val="2"/>
    </font>
    <font>
      <u/>
      <sz val="11.5"/>
      <color theme="1"/>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style="thin">
        <color indexed="64"/>
      </bottom>
      <diagonal/>
    </border>
    <border>
      <left style="hair">
        <color auto="1"/>
      </left>
      <right style="hair">
        <color auto="1"/>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hair">
        <color auto="1"/>
      </left>
      <right style="hair">
        <color auto="1"/>
      </right>
      <top style="hair">
        <color auto="1"/>
      </top>
      <bottom/>
      <diagonal/>
    </border>
  </borders>
  <cellStyleXfs count="2">
    <xf numFmtId="0" fontId="0" fillId="0" borderId="0"/>
    <xf numFmtId="164" fontId="1" fillId="0" borderId="0" applyFont="0" applyFill="0" applyBorder="0" applyAlignment="0" applyProtection="0"/>
  </cellStyleXfs>
  <cellXfs count="126">
    <xf numFmtId="0" fontId="0" fillId="0" borderId="0" xfId="0"/>
    <xf numFmtId="0" fontId="4" fillId="0" borderId="1" xfId="0" applyFont="1" applyBorder="1" applyAlignment="1">
      <alignment horizontal="left" vertical="center" wrapText="1"/>
    </xf>
    <xf numFmtId="0" fontId="5" fillId="0" borderId="0" xfId="0" applyFont="1" applyAlignment="1">
      <alignment vertical="center" wrapText="1"/>
    </xf>
    <xf numFmtId="0" fontId="5" fillId="5" borderId="0" xfId="0" applyFont="1" applyFill="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right" vertical="center" wrapText="1"/>
    </xf>
    <xf numFmtId="0" fontId="7" fillId="0" borderId="0" xfId="0" applyFont="1"/>
    <xf numFmtId="0" fontId="9" fillId="0" borderId="1" xfId="0" applyFont="1" applyBorder="1" applyAlignment="1">
      <alignment horizontal="center" vertical="center" wrapText="1"/>
    </xf>
    <xf numFmtId="0" fontId="9" fillId="0" borderId="1" xfId="0" applyFont="1" applyBorder="1" applyAlignment="1">
      <alignment vertical="center" wrapText="1"/>
    </xf>
    <xf numFmtId="165" fontId="9" fillId="0" borderId="1" xfId="1" applyNumberFormat="1" applyFont="1" applyBorder="1" applyAlignment="1">
      <alignment horizontal="center" vertical="center" wrapText="1"/>
    </xf>
    <xf numFmtId="166" fontId="9" fillId="0" borderId="1" xfId="0"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6" fontId="9" fillId="3" borderId="1" xfId="0" applyNumberFormat="1" applyFont="1" applyFill="1" applyBorder="1" applyAlignment="1">
      <alignment horizontal="right" vertical="center" wrapText="1"/>
    </xf>
    <xf numFmtId="165" fontId="9" fillId="0" borderId="1" xfId="1" applyNumberFormat="1" applyFont="1" applyFill="1" applyBorder="1" applyAlignment="1">
      <alignment horizontal="center" vertical="center" wrapText="1"/>
    </xf>
    <xf numFmtId="0" fontId="4" fillId="0" borderId="8" xfId="0" applyFont="1" applyBorder="1" applyAlignment="1">
      <alignment vertical="center" wrapText="1"/>
    </xf>
    <xf numFmtId="0" fontId="3" fillId="0" borderId="1" xfId="0" applyFont="1" applyBorder="1" applyAlignment="1">
      <alignment horizontal="center"/>
    </xf>
    <xf numFmtId="0" fontId="3" fillId="0" borderId="1" xfId="0" applyFont="1" applyBorder="1" applyAlignment="1">
      <alignment horizontal="left" vertical="top" wrapText="1"/>
    </xf>
    <xf numFmtId="0" fontId="3" fillId="0" borderId="1" xfId="0" applyFont="1" applyBorder="1"/>
    <xf numFmtId="0" fontId="3" fillId="0" borderId="1" xfId="0" applyFont="1" applyBorder="1" applyAlignment="1">
      <alignment horizontal="right"/>
    </xf>
    <xf numFmtId="0" fontId="3" fillId="0" borderId="0" xfId="0" applyFont="1"/>
    <xf numFmtId="0" fontId="4" fillId="0" borderId="8" xfId="0" applyFont="1" applyBorder="1" applyAlignment="1">
      <alignment wrapText="1"/>
    </xf>
    <xf numFmtId="0" fontId="9" fillId="0" borderId="2" xfId="0" applyFont="1" applyBorder="1" applyAlignment="1">
      <alignment horizontal="center" vertical="center" wrapText="1"/>
    </xf>
    <xf numFmtId="165" fontId="9" fillId="0" borderId="3" xfId="1" applyNumberFormat="1" applyFont="1" applyBorder="1" applyAlignment="1">
      <alignment horizontal="center" vertical="center" wrapText="1"/>
    </xf>
    <xf numFmtId="0" fontId="7" fillId="0" borderId="1" xfId="0" applyFont="1" applyBorder="1" applyAlignment="1">
      <alignment horizontal="center"/>
    </xf>
    <xf numFmtId="0" fontId="10" fillId="4" borderId="1" xfId="0" applyFont="1" applyFill="1" applyBorder="1" applyAlignment="1">
      <alignment horizontal="center" vertical="center" wrapText="1"/>
    </xf>
    <xf numFmtId="0" fontId="4" fillId="0" borderId="0" xfId="0" applyFont="1"/>
    <xf numFmtId="0" fontId="15" fillId="0" borderId="1" xfId="0" applyFont="1" applyBorder="1" applyAlignment="1">
      <alignment vertical="center"/>
    </xf>
    <xf numFmtId="0" fontId="10" fillId="0" borderId="0" xfId="0" applyFont="1" applyAlignment="1">
      <alignment vertical="center"/>
    </xf>
    <xf numFmtId="0" fontId="10"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5" fillId="0" borderId="0" xfId="0" applyFont="1"/>
    <xf numFmtId="166" fontId="9" fillId="0" borderId="4" xfId="0" applyNumberFormat="1" applyFont="1" applyBorder="1" applyAlignment="1">
      <alignment horizontal="right" vertical="center" wrapText="1"/>
    </xf>
    <xf numFmtId="0" fontId="9" fillId="2" borderId="9" xfId="0" applyFont="1" applyFill="1" applyBorder="1" applyAlignment="1">
      <alignment horizontal="center" vertical="center" wrapText="1"/>
    </xf>
    <xf numFmtId="0" fontId="10" fillId="2" borderId="9" xfId="0" applyFont="1" applyFill="1" applyBorder="1" applyAlignment="1">
      <alignment horizontal="right" vertical="center" wrapText="1"/>
    </xf>
    <xf numFmtId="0" fontId="4" fillId="0" borderId="1" xfId="0" applyFont="1" applyBorder="1" applyAlignment="1">
      <alignment vertical="top" wrapText="1"/>
    </xf>
    <xf numFmtId="166" fontId="9" fillId="0" borderId="1" xfId="0" applyNumberFormat="1" applyFont="1" applyBorder="1" applyAlignment="1">
      <alignment vertical="center" wrapText="1"/>
    </xf>
    <xf numFmtId="165" fontId="9" fillId="3" borderId="1" xfId="1" applyNumberFormat="1" applyFont="1" applyFill="1" applyBorder="1" applyAlignment="1">
      <alignment horizontal="center" vertical="center" wrapText="1"/>
    </xf>
    <xf numFmtId="0" fontId="10" fillId="2" borderId="1" xfId="0" applyFont="1" applyFill="1" applyBorder="1" applyAlignment="1">
      <alignment horizontal="right" vertical="center" wrapText="1"/>
    </xf>
    <xf numFmtId="0" fontId="4" fillId="0" borderId="1" xfId="0" applyFont="1" applyBorder="1" applyAlignment="1">
      <alignment vertical="center" wrapText="1"/>
    </xf>
    <xf numFmtId="0" fontId="4" fillId="0" borderId="11" xfId="0" applyFont="1" applyBorder="1" applyAlignment="1">
      <alignment wrapText="1"/>
    </xf>
    <xf numFmtId="0" fontId="9" fillId="0" borderId="12" xfId="0" applyFont="1" applyBorder="1" applyAlignment="1">
      <alignment horizontal="center" vertical="center" wrapText="1"/>
    </xf>
    <xf numFmtId="165" fontId="9" fillId="0" borderId="12" xfId="1" applyNumberFormat="1" applyFont="1" applyBorder="1" applyAlignment="1">
      <alignment horizontal="center" vertical="center" wrapText="1"/>
    </xf>
    <xf numFmtId="0" fontId="9" fillId="0" borderId="12" xfId="0" applyFont="1" applyBorder="1" applyAlignment="1">
      <alignment vertical="center" wrapText="1"/>
    </xf>
    <xf numFmtId="0" fontId="4" fillId="0" borderId="1" xfId="0" applyFont="1" applyBorder="1" applyAlignment="1">
      <alignment wrapText="1"/>
    </xf>
    <xf numFmtId="0" fontId="4" fillId="0" borderId="13" xfId="0" applyFont="1" applyBorder="1" applyAlignment="1">
      <alignment wrapText="1"/>
    </xf>
    <xf numFmtId="0" fontId="4" fillId="0" borderId="1" xfId="0" applyFont="1" applyBorder="1"/>
    <xf numFmtId="0" fontId="4" fillId="0" borderId="1" xfId="0" applyFont="1" applyBorder="1" applyAlignment="1">
      <alignment horizontal="left" wrapText="1"/>
    </xf>
    <xf numFmtId="0" fontId="4" fillId="0" borderId="1" xfId="0" applyFont="1" applyBorder="1" applyAlignment="1">
      <alignment horizontal="center" vertical="center"/>
    </xf>
    <xf numFmtId="0" fontId="4" fillId="0" borderId="1" xfId="0" applyFont="1" applyBorder="1" applyAlignment="1">
      <alignment vertical="center"/>
    </xf>
    <xf numFmtId="0" fontId="15" fillId="0" borderId="1" xfId="0" applyFont="1" applyBorder="1"/>
    <xf numFmtId="0" fontId="15" fillId="0" borderId="1" xfId="0" applyFont="1" applyBorder="1" applyAlignment="1">
      <alignment horizontal="center" vertical="center"/>
    </xf>
    <xf numFmtId="0" fontId="4" fillId="6" borderId="1" xfId="0" applyFont="1" applyFill="1" applyBorder="1"/>
    <xf numFmtId="0" fontId="4" fillId="0" borderId="0" xfId="0"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165" fontId="16" fillId="0" borderId="1" xfId="1" applyNumberFormat="1" applyFont="1" applyBorder="1" applyAlignment="1">
      <alignment horizontal="center" vertical="center" wrapText="1"/>
    </xf>
    <xf numFmtId="166" fontId="16" fillId="0" borderId="1" xfId="0" applyNumberFormat="1" applyFont="1" applyBorder="1" applyAlignment="1">
      <alignment horizontal="right" vertical="center" wrapText="1"/>
    </xf>
    <xf numFmtId="0" fontId="1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0" fontId="3" fillId="0" borderId="1" xfId="0" applyFont="1" applyBorder="1" applyAlignment="1">
      <alignment vertical="center" wrapText="1"/>
    </xf>
    <xf numFmtId="165" fontId="16" fillId="0" borderId="1" xfId="1" applyNumberFormat="1" applyFont="1" applyBorder="1" applyAlignment="1">
      <alignment vertical="center" wrapText="1"/>
    </xf>
    <xf numFmtId="0" fontId="3" fillId="0" borderId="1" xfId="0" applyFont="1" applyBorder="1" applyAlignment="1">
      <alignment horizontal="left" wrapText="1"/>
    </xf>
    <xf numFmtId="0" fontId="5" fillId="0" borderId="1" xfId="0" applyFont="1" applyBorder="1" applyAlignment="1">
      <alignment vertical="center" wrapText="1"/>
    </xf>
    <xf numFmtId="0" fontId="16"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0" borderId="0" xfId="0" applyFont="1" applyAlignment="1">
      <alignment vertical="center" wrapText="1"/>
    </xf>
    <xf numFmtId="0" fontId="13" fillId="5" borderId="0" xfId="0" applyFont="1" applyFill="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right" vertical="center" wrapText="1"/>
    </xf>
    <xf numFmtId="0" fontId="4" fillId="0" borderId="10" xfId="0" applyFont="1" applyBorder="1" applyAlignment="1">
      <alignment horizontal="left" vertical="center" wrapText="1"/>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right"/>
    </xf>
    <xf numFmtId="0" fontId="4" fillId="0" borderId="1" xfId="0" applyFont="1" applyBorder="1" applyAlignment="1">
      <alignment horizontal="right" vertical="center"/>
    </xf>
    <xf numFmtId="0" fontId="15" fillId="0" borderId="1" xfId="0" applyFont="1" applyBorder="1" applyAlignment="1">
      <alignment horizontal="center"/>
    </xf>
    <xf numFmtId="0" fontId="4" fillId="0" borderId="0" xfId="0" applyFont="1" applyAlignment="1">
      <alignment horizontal="right"/>
    </xf>
    <xf numFmtId="165" fontId="10" fillId="4"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6" borderId="1"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166" fontId="10" fillId="2" borderId="2" xfId="0" applyNumberFormat="1" applyFont="1" applyFill="1" applyBorder="1" applyAlignment="1">
      <alignment horizontal="center" vertical="center" wrapText="1"/>
    </xf>
    <xf numFmtId="166" fontId="10" fillId="2" borderId="3" xfId="0" applyNumberFormat="1" applyFont="1" applyFill="1" applyBorder="1" applyAlignment="1">
      <alignment horizontal="center" vertical="center" wrapText="1"/>
    </xf>
    <xf numFmtId="166" fontId="10" fillId="2" borderId="4" xfId="0" applyNumberFormat="1" applyFont="1" applyFill="1" applyBorder="1" applyAlignment="1">
      <alignment horizontal="center" vertical="center" wrapText="1"/>
    </xf>
    <xf numFmtId="0" fontId="15" fillId="0" borderId="1" xfId="0" applyFont="1" applyBorder="1" applyAlignment="1">
      <alignment horizontal="left"/>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right"/>
    </xf>
    <xf numFmtId="164" fontId="4" fillId="6" borderId="1" xfId="0" applyNumberFormat="1" applyFont="1" applyFill="1" applyBorder="1" applyAlignment="1">
      <alignment horizontal="right"/>
    </xf>
    <xf numFmtId="0" fontId="4" fillId="6" borderId="1" xfId="0" applyFont="1" applyFill="1" applyBorder="1" applyAlignment="1">
      <alignment horizontal="right"/>
    </xf>
    <xf numFmtId="0" fontId="13" fillId="4" borderId="1" xfId="0" applyFont="1" applyFill="1" applyBorder="1" applyAlignment="1">
      <alignment horizontal="center" vertical="center"/>
    </xf>
    <xf numFmtId="166" fontId="10" fillId="2" borderId="5" xfId="0" applyNumberFormat="1" applyFont="1" applyFill="1" applyBorder="1" applyAlignment="1">
      <alignment horizontal="center" vertical="center" wrapText="1"/>
    </xf>
    <xf numFmtId="166" fontId="10" fillId="2" borderId="6" xfId="0" applyNumberFormat="1" applyFont="1" applyFill="1" applyBorder="1" applyAlignment="1">
      <alignment horizontal="center" vertical="center" wrapText="1"/>
    </xf>
    <xf numFmtId="166" fontId="10" fillId="2" borderId="7" xfId="0" applyNumberFormat="1" applyFont="1" applyFill="1" applyBorder="1" applyAlignment="1">
      <alignment horizontal="center" vertical="center" wrapText="1"/>
    </xf>
    <xf numFmtId="0" fontId="15" fillId="0" borderId="6" xfId="0" applyFont="1" applyBorder="1" applyAlignment="1">
      <alignment horizontal="left" vertical="center"/>
    </xf>
    <xf numFmtId="0" fontId="15" fillId="0" borderId="7" xfId="0" applyFont="1" applyBorder="1" applyAlignment="1">
      <alignment horizontal="left" vertical="center"/>
    </xf>
    <xf numFmtId="165" fontId="8" fillId="4" borderId="1"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66" fontId="8" fillId="2"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xf>
    <xf numFmtId="0" fontId="7" fillId="0" borderId="1" xfId="0" applyFont="1" applyBorder="1" applyAlignment="1">
      <alignment horizontal="right"/>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A1EFE-6EC1-4839-A2F7-7A8BC802B8C4}">
  <dimension ref="A1:I34"/>
  <sheetViews>
    <sheetView tabSelected="1" view="pageBreakPreview" zoomScale="60" zoomScaleNormal="100" workbookViewId="0">
      <selection activeCell="E6" sqref="E6"/>
    </sheetView>
  </sheetViews>
  <sheetFormatPr baseColWidth="10" defaultColWidth="8.90625" defaultRowHeight="15" x14ac:dyDescent="0.35"/>
  <cols>
    <col min="1" max="1" width="8.90625" style="29"/>
    <col min="2" max="2" width="73.36328125" style="29" customWidth="1"/>
    <col min="3" max="3" width="8" style="57" customWidth="1"/>
    <col min="4" max="4" width="8.90625" style="29"/>
    <col min="5" max="5" width="8.1796875" style="57" customWidth="1"/>
    <col min="6" max="6" width="14.6328125" style="85" customWidth="1"/>
    <col min="7" max="16384" width="8.90625" style="29"/>
  </cols>
  <sheetData>
    <row r="1" spans="1:9" ht="15.5" customHeight="1" x14ac:dyDescent="0.35">
      <c r="A1" s="87" t="s">
        <v>7</v>
      </c>
      <c r="B1" s="87"/>
      <c r="C1" s="87"/>
      <c r="D1" s="87"/>
      <c r="E1" s="87"/>
      <c r="F1" s="87"/>
      <c r="G1" s="75"/>
      <c r="H1" s="75"/>
      <c r="I1" s="75"/>
    </row>
    <row r="2" spans="1:9" ht="22.75" customHeight="1" x14ac:dyDescent="0.35">
      <c r="A2" s="87" t="s">
        <v>80</v>
      </c>
      <c r="B2" s="87"/>
      <c r="C2" s="87"/>
      <c r="D2" s="87"/>
      <c r="E2" s="87"/>
      <c r="F2" s="87"/>
      <c r="G2" s="75"/>
      <c r="H2" s="75"/>
      <c r="I2" s="75"/>
    </row>
    <row r="3" spans="1:9" x14ac:dyDescent="0.35">
      <c r="A3" s="88" t="s">
        <v>41</v>
      </c>
      <c r="B3" s="88"/>
      <c r="C3" s="88"/>
      <c r="D3" s="88"/>
      <c r="E3" s="88"/>
      <c r="F3" s="88"/>
      <c r="G3" s="76"/>
      <c r="H3" s="76"/>
      <c r="I3" s="76"/>
    </row>
    <row r="4" spans="1:9" s="35" customFormat="1" ht="34.75" customHeight="1" x14ac:dyDescent="0.35">
      <c r="A4" s="30" t="s">
        <v>21</v>
      </c>
      <c r="B4" s="32" t="s">
        <v>10</v>
      </c>
      <c r="C4" s="77" t="s">
        <v>11</v>
      </c>
      <c r="D4" s="32" t="s">
        <v>12</v>
      </c>
      <c r="E4" s="33" t="s">
        <v>15</v>
      </c>
      <c r="F4" s="78" t="s">
        <v>14</v>
      </c>
    </row>
    <row r="5" spans="1:9" s="35" customFormat="1" x14ac:dyDescent="0.35">
      <c r="A5" s="96" t="s">
        <v>60</v>
      </c>
      <c r="B5" s="97"/>
      <c r="C5" s="97"/>
      <c r="D5" s="97"/>
      <c r="E5" s="97"/>
      <c r="F5" s="98"/>
    </row>
    <row r="6" spans="1:9" ht="19.25" customHeight="1" x14ac:dyDescent="0.35">
      <c r="A6" s="9">
        <v>1.01</v>
      </c>
      <c r="B6" s="10" t="s">
        <v>0</v>
      </c>
      <c r="C6" s="9" t="s">
        <v>1</v>
      </c>
      <c r="D6" s="9">
        <v>1</v>
      </c>
      <c r="E6" s="11">
        <v>0</v>
      </c>
      <c r="F6" s="12">
        <f>D6*E6</f>
        <v>0</v>
      </c>
    </row>
    <row r="7" spans="1:9" x14ac:dyDescent="0.35">
      <c r="A7" s="13"/>
      <c r="B7" s="14" t="s">
        <v>2</v>
      </c>
      <c r="C7" s="92">
        <f>SUM(F6:F6)</f>
        <v>0</v>
      </c>
      <c r="D7" s="93"/>
      <c r="E7" s="93"/>
      <c r="F7" s="94"/>
    </row>
    <row r="8" spans="1:9" ht="15" customHeight="1" x14ac:dyDescent="0.35">
      <c r="A8" s="89" t="s">
        <v>44</v>
      </c>
      <c r="B8" s="90"/>
      <c r="C8" s="90"/>
      <c r="D8" s="90"/>
      <c r="E8" s="90"/>
      <c r="F8" s="91"/>
    </row>
    <row r="9" spans="1:9" ht="33" customHeight="1" x14ac:dyDescent="0.35">
      <c r="A9" s="9">
        <v>2.0099999999999998</v>
      </c>
      <c r="B9" s="10" t="s">
        <v>83</v>
      </c>
      <c r="C9" s="9" t="s">
        <v>68</v>
      </c>
      <c r="D9" s="9">
        <v>4</v>
      </c>
      <c r="E9" s="11">
        <v>0</v>
      </c>
      <c r="F9" s="12">
        <f>D9*E9</f>
        <v>0</v>
      </c>
    </row>
    <row r="10" spans="1:9" ht="30" customHeight="1" x14ac:dyDescent="0.35">
      <c r="A10" s="9">
        <v>2.02</v>
      </c>
      <c r="B10" s="10" t="s">
        <v>26</v>
      </c>
      <c r="C10" s="9" t="s">
        <v>68</v>
      </c>
      <c r="D10" s="9">
        <v>1.1200000000000001</v>
      </c>
      <c r="E10" s="11">
        <v>0</v>
      </c>
      <c r="F10" s="12">
        <f t="shared" ref="F10:F14" si="0">D10*E10</f>
        <v>0</v>
      </c>
    </row>
    <row r="11" spans="1:9" ht="38.4" customHeight="1" x14ac:dyDescent="0.35">
      <c r="A11" s="9">
        <v>2.0299999999999998</v>
      </c>
      <c r="B11" s="10" t="s">
        <v>45</v>
      </c>
      <c r="C11" s="9" t="s">
        <v>69</v>
      </c>
      <c r="D11" s="9">
        <v>18</v>
      </c>
      <c r="E11" s="11">
        <v>0</v>
      </c>
      <c r="F11" s="12">
        <f t="shared" si="0"/>
        <v>0</v>
      </c>
    </row>
    <row r="12" spans="1:9" ht="48" customHeight="1" x14ac:dyDescent="0.35">
      <c r="A12" s="9">
        <v>2.04</v>
      </c>
      <c r="B12" s="10" t="s">
        <v>84</v>
      </c>
      <c r="C12" s="9" t="s">
        <v>68</v>
      </c>
      <c r="D12" s="9">
        <v>0.85</v>
      </c>
      <c r="E12" s="11">
        <v>0</v>
      </c>
      <c r="F12" s="12">
        <f t="shared" si="0"/>
        <v>0</v>
      </c>
    </row>
    <row r="13" spans="1:9" ht="31.75" customHeight="1" x14ac:dyDescent="0.35">
      <c r="A13" s="9">
        <v>2.0499999999999998</v>
      </c>
      <c r="B13" s="10" t="s">
        <v>24</v>
      </c>
      <c r="C13" s="9" t="s">
        <v>20</v>
      </c>
      <c r="D13" s="9">
        <v>2</v>
      </c>
      <c r="E13" s="11">
        <v>0</v>
      </c>
      <c r="F13" s="12">
        <f t="shared" si="0"/>
        <v>0</v>
      </c>
    </row>
    <row r="14" spans="1:9" ht="18.649999999999999" customHeight="1" x14ac:dyDescent="0.35">
      <c r="A14" s="9">
        <v>2.06</v>
      </c>
      <c r="B14" s="10" t="s">
        <v>25</v>
      </c>
      <c r="C14" s="9" t="s">
        <v>69</v>
      </c>
      <c r="D14" s="9">
        <v>1.2</v>
      </c>
      <c r="E14" s="11">
        <v>0</v>
      </c>
      <c r="F14" s="12">
        <f t="shared" si="0"/>
        <v>0</v>
      </c>
    </row>
    <row r="15" spans="1:9" ht="17" customHeight="1" x14ac:dyDescent="0.35">
      <c r="A15" s="13"/>
      <c r="B15" s="14" t="s">
        <v>4</v>
      </c>
      <c r="C15" s="92">
        <f>SUM(F9:F14)</f>
        <v>0</v>
      </c>
      <c r="D15" s="93"/>
      <c r="E15" s="93"/>
      <c r="F15" s="94"/>
    </row>
    <row r="16" spans="1:9" ht="15" customHeight="1" x14ac:dyDescent="0.35">
      <c r="A16" s="89" t="s">
        <v>16</v>
      </c>
      <c r="B16" s="90"/>
      <c r="C16" s="90"/>
      <c r="D16" s="90"/>
      <c r="E16" s="90"/>
      <c r="F16" s="91"/>
    </row>
    <row r="17" spans="1:6" ht="32.4" customHeight="1" x14ac:dyDescent="0.35">
      <c r="A17" s="9">
        <v>3.01</v>
      </c>
      <c r="B17" s="10" t="s">
        <v>85</v>
      </c>
      <c r="C17" s="15" t="s">
        <v>70</v>
      </c>
      <c r="D17" s="9">
        <v>20</v>
      </c>
      <c r="E17" s="11">
        <v>0</v>
      </c>
      <c r="F17" s="12">
        <f t="shared" ref="F17" si="1">D17*E17</f>
        <v>0</v>
      </c>
    </row>
    <row r="18" spans="1:6" ht="17.399999999999999" customHeight="1" x14ac:dyDescent="0.35">
      <c r="A18" s="9">
        <v>3.02</v>
      </c>
      <c r="B18" s="10" t="s">
        <v>47</v>
      </c>
      <c r="C18" s="15" t="s">
        <v>46</v>
      </c>
      <c r="D18" s="9">
        <v>1</v>
      </c>
      <c r="E18" s="11">
        <v>0</v>
      </c>
      <c r="F18" s="16">
        <f>D18*E18</f>
        <v>0</v>
      </c>
    </row>
    <row r="19" spans="1:6" ht="58.75" customHeight="1" x14ac:dyDescent="0.35">
      <c r="A19" s="9">
        <v>3.03</v>
      </c>
      <c r="B19" s="79" t="s">
        <v>81</v>
      </c>
      <c r="C19" s="15" t="s">
        <v>70</v>
      </c>
      <c r="D19" s="9">
        <v>20</v>
      </c>
      <c r="E19" s="11">
        <v>0</v>
      </c>
      <c r="F19" s="16">
        <f>D19*E19</f>
        <v>0</v>
      </c>
    </row>
    <row r="20" spans="1:6" x14ac:dyDescent="0.35">
      <c r="A20" s="13"/>
      <c r="B20" s="14" t="s">
        <v>5</v>
      </c>
      <c r="C20" s="92">
        <f>SUM(F17:F19)</f>
        <v>0</v>
      </c>
      <c r="D20" s="93"/>
      <c r="E20" s="93"/>
      <c r="F20" s="94"/>
    </row>
    <row r="21" spans="1:6" ht="15" customHeight="1" x14ac:dyDescent="0.35">
      <c r="A21" s="89" t="s">
        <v>17</v>
      </c>
      <c r="B21" s="90"/>
      <c r="C21" s="90"/>
      <c r="D21" s="90"/>
      <c r="E21" s="90"/>
      <c r="F21" s="91"/>
    </row>
    <row r="22" spans="1:6" ht="56.4" customHeight="1" x14ac:dyDescent="0.35">
      <c r="A22" s="9">
        <v>4.01</v>
      </c>
      <c r="B22" s="18" t="s">
        <v>82</v>
      </c>
      <c r="C22" s="9" t="s">
        <v>69</v>
      </c>
      <c r="D22" s="9">
        <v>55</v>
      </c>
      <c r="E22" s="17">
        <v>0</v>
      </c>
      <c r="F22" s="12">
        <f>D22*E22</f>
        <v>0</v>
      </c>
    </row>
    <row r="23" spans="1:6" ht="43.75" customHeight="1" x14ac:dyDescent="0.35">
      <c r="A23" s="9">
        <v>4.0199999999999996</v>
      </c>
      <c r="B23" s="18" t="s">
        <v>71</v>
      </c>
      <c r="C23" s="9" t="s">
        <v>69</v>
      </c>
      <c r="D23" s="9">
        <v>50</v>
      </c>
      <c r="E23" s="17">
        <v>0</v>
      </c>
      <c r="F23" s="12">
        <f t="shared" ref="F23" si="2">D23*E23</f>
        <v>0</v>
      </c>
    </row>
    <row r="24" spans="1:6" ht="45" x14ac:dyDescent="0.35">
      <c r="A24" s="80">
        <v>4.03</v>
      </c>
      <c r="B24" s="81" t="s">
        <v>35</v>
      </c>
      <c r="C24" s="80" t="s">
        <v>1</v>
      </c>
      <c r="D24" s="50">
        <v>1</v>
      </c>
      <c r="E24" s="80">
        <v>0</v>
      </c>
      <c r="F24" s="82">
        <f>E24*D24</f>
        <v>0</v>
      </c>
    </row>
    <row r="25" spans="1:6" ht="14.4" customHeight="1" x14ac:dyDescent="0.35">
      <c r="A25" s="13"/>
      <c r="B25" s="14" t="s">
        <v>18</v>
      </c>
      <c r="C25" s="92">
        <f>SUM(F22:F24)</f>
        <v>0</v>
      </c>
      <c r="D25" s="93"/>
      <c r="E25" s="93"/>
      <c r="F25" s="94"/>
    </row>
    <row r="26" spans="1:6" ht="15" customHeight="1" x14ac:dyDescent="0.35">
      <c r="A26" s="89" t="s">
        <v>19</v>
      </c>
      <c r="B26" s="90"/>
      <c r="C26" s="90"/>
      <c r="D26" s="90"/>
      <c r="E26" s="90"/>
      <c r="F26" s="91"/>
    </row>
    <row r="27" spans="1:6" ht="37.75" customHeight="1" x14ac:dyDescent="0.35">
      <c r="A27" s="9">
        <v>5.01</v>
      </c>
      <c r="B27" s="10" t="s">
        <v>56</v>
      </c>
      <c r="C27" s="9" t="s">
        <v>40</v>
      </c>
      <c r="D27" s="9">
        <v>4</v>
      </c>
      <c r="E27" s="17">
        <v>0</v>
      </c>
      <c r="F27" s="12">
        <f>D27*E27</f>
        <v>0</v>
      </c>
    </row>
    <row r="28" spans="1:6" ht="30" x14ac:dyDescent="0.35">
      <c r="A28" s="9">
        <v>5.0199999999999996</v>
      </c>
      <c r="B28" s="10" t="s">
        <v>57</v>
      </c>
      <c r="C28" s="9" t="s">
        <v>40</v>
      </c>
      <c r="D28" s="9">
        <v>2</v>
      </c>
      <c r="E28" s="11">
        <v>0</v>
      </c>
      <c r="F28" s="12">
        <f>D28*E28</f>
        <v>0</v>
      </c>
    </row>
    <row r="29" spans="1:6" ht="16.75" customHeight="1" x14ac:dyDescent="0.35">
      <c r="A29" s="9">
        <v>5.03</v>
      </c>
      <c r="B29" s="24" t="s">
        <v>58</v>
      </c>
      <c r="C29" s="25" t="s">
        <v>40</v>
      </c>
      <c r="D29" s="9">
        <v>4</v>
      </c>
      <c r="E29" s="26">
        <v>0</v>
      </c>
      <c r="F29" s="12">
        <f>D29*E29</f>
        <v>0</v>
      </c>
    </row>
    <row r="30" spans="1:6" x14ac:dyDescent="0.35">
      <c r="A30" s="13"/>
      <c r="B30" s="14" t="s">
        <v>6</v>
      </c>
      <c r="C30" s="92">
        <f>SUM(F27:F29)</f>
        <v>0</v>
      </c>
      <c r="D30" s="93"/>
      <c r="E30" s="93"/>
      <c r="F30" s="94"/>
    </row>
    <row r="31" spans="1:6" x14ac:dyDescent="0.35">
      <c r="A31" s="95" t="s">
        <v>23</v>
      </c>
      <c r="B31" s="95"/>
      <c r="C31" s="95"/>
      <c r="D31" s="95"/>
      <c r="E31" s="95"/>
      <c r="F31" s="95"/>
    </row>
    <row r="32" spans="1:6" ht="77.400000000000006" customHeight="1" x14ac:dyDescent="0.35">
      <c r="A32" s="50">
        <v>6.01</v>
      </c>
      <c r="B32" s="81" t="s">
        <v>67</v>
      </c>
      <c r="C32" s="52" t="s">
        <v>43</v>
      </c>
      <c r="D32" s="52">
        <v>1</v>
      </c>
      <c r="E32" s="52">
        <v>0</v>
      </c>
      <c r="F32" s="83">
        <f>E32*D32</f>
        <v>0</v>
      </c>
    </row>
    <row r="33" spans="1:6" s="35" customFormat="1" x14ac:dyDescent="0.35">
      <c r="A33" s="54"/>
      <c r="B33" s="84" t="s">
        <v>28</v>
      </c>
      <c r="C33" s="99">
        <f>SUM(F32:F32)</f>
        <v>0</v>
      </c>
      <c r="D33" s="99"/>
      <c r="E33" s="99"/>
      <c r="F33" s="99"/>
    </row>
    <row r="34" spans="1:6" x14ac:dyDescent="0.35">
      <c r="A34" s="28"/>
      <c r="B34" s="28" t="s">
        <v>9</v>
      </c>
      <c r="C34" s="86">
        <f>SUM(C33+C30+C25+C20+C15+C7)</f>
        <v>0</v>
      </c>
      <c r="D34" s="86"/>
      <c r="E34" s="86"/>
      <c r="F34" s="86"/>
    </row>
  </sheetData>
  <mergeCells count="16">
    <mergeCell ref="C34:F34"/>
    <mergeCell ref="A1:F1"/>
    <mergeCell ref="A2:F2"/>
    <mergeCell ref="A3:F3"/>
    <mergeCell ref="A16:F16"/>
    <mergeCell ref="C20:F20"/>
    <mergeCell ref="C15:F15"/>
    <mergeCell ref="A21:F21"/>
    <mergeCell ref="C25:F25"/>
    <mergeCell ref="A8:F8"/>
    <mergeCell ref="C7:F7"/>
    <mergeCell ref="A31:F31"/>
    <mergeCell ref="A5:F5"/>
    <mergeCell ref="C33:F33"/>
    <mergeCell ref="A26:F26"/>
    <mergeCell ref="C30:F30"/>
  </mergeCells>
  <phoneticPr fontId="2" type="noConversion"/>
  <pageMargins left="0.47499999999999998" right="0.42499999999999999" top="0.23749999999999999" bottom="6.25E-2"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A7952-BF05-4DF6-8DBF-EBFC2A0AC1CD}">
  <dimension ref="A1:F35"/>
  <sheetViews>
    <sheetView view="pageBreakPreview" topLeftCell="A21" zoomScale="60" zoomScaleNormal="100" workbookViewId="0">
      <selection activeCell="K28" sqref="K28"/>
    </sheetView>
  </sheetViews>
  <sheetFormatPr baseColWidth="10" defaultColWidth="8.90625" defaultRowHeight="15" x14ac:dyDescent="0.35"/>
  <cols>
    <col min="1" max="1" width="6.36328125" style="29" customWidth="1"/>
    <col min="2" max="2" width="80.453125" style="29" customWidth="1"/>
    <col min="3" max="3" width="7.36328125" style="29" customWidth="1"/>
    <col min="4" max="4" width="7.81640625" style="29" customWidth="1"/>
    <col min="5" max="5" width="7.453125" style="57" customWidth="1"/>
    <col min="6" max="6" width="13.54296875" style="29" customWidth="1"/>
    <col min="7" max="16384" width="8.90625" style="29"/>
  </cols>
  <sheetData>
    <row r="1" spans="1:6" x14ac:dyDescent="0.35">
      <c r="A1" s="87" t="s">
        <v>7</v>
      </c>
      <c r="B1" s="87"/>
      <c r="C1" s="87"/>
      <c r="D1" s="87"/>
      <c r="E1" s="87"/>
      <c r="F1" s="87"/>
    </row>
    <row r="2" spans="1:6" ht="16.75" customHeight="1" x14ac:dyDescent="0.35">
      <c r="A2" s="87" t="s">
        <v>72</v>
      </c>
      <c r="B2" s="87"/>
      <c r="C2" s="87"/>
      <c r="D2" s="87"/>
      <c r="E2" s="87"/>
      <c r="F2" s="87"/>
    </row>
    <row r="3" spans="1:6" x14ac:dyDescent="0.35">
      <c r="A3" s="102" t="s">
        <v>42</v>
      </c>
      <c r="B3" s="102"/>
      <c r="C3" s="102"/>
      <c r="D3" s="102"/>
      <c r="E3" s="102"/>
      <c r="F3" s="102"/>
    </row>
    <row r="4" spans="1:6" s="35" customFormat="1" ht="30.65" customHeight="1" x14ac:dyDescent="0.35">
      <c r="A4" s="30" t="s">
        <v>21</v>
      </c>
      <c r="B4" s="31" t="s">
        <v>22</v>
      </c>
      <c r="C4" s="32" t="s">
        <v>11</v>
      </c>
      <c r="D4" s="32" t="s">
        <v>62</v>
      </c>
      <c r="E4" s="33" t="s">
        <v>15</v>
      </c>
      <c r="F4" s="34" t="s">
        <v>14</v>
      </c>
    </row>
    <row r="5" spans="1:6" s="35" customFormat="1" x14ac:dyDescent="0.35">
      <c r="A5" s="96" t="s">
        <v>38</v>
      </c>
      <c r="B5" s="97"/>
      <c r="C5" s="106"/>
      <c r="D5" s="106"/>
      <c r="E5" s="106"/>
      <c r="F5" s="107"/>
    </row>
    <row r="6" spans="1:6" ht="17.399999999999999" customHeight="1" x14ac:dyDescent="0.35">
      <c r="A6" s="9">
        <v>1.01</v>
      </c>
      <c r="B6" s="10" t="s">
        <v>0</v>
      </c>
      <c r="C6" s="9" t="s">
        <v>1</v>
      </c>
      <c r="D6" s="9">
        <v>1</v>
      </c>
      <c r="E6" s="11">
        <v>0</v>
      </c>
      <c r="F6" s="12">
        <f>D6*E6</f>
        <v>0</v>
      </c>
    </row>
    <row r="7" spans="1:6" ht="32.4" customHeight="1" x14ac:dyDescent="0.35">
      <c r="A7" s="9">
        <v>1.02</v>
      </c>
      <c r="B7" s="10" t="s">
        <v>49</v>
      </c>
      <c r="C7" s="9" t="s">
        <v>46</v>
      </c>
      <c r="D7" s="9">
        <v>1</v>
      </c>
      <c r="E7" s="11">
        <v>0</v>
      </c>
      <c r="F7" s="36">
        <f>D7*E7</f>
        <v>0</v>
      </c>
    </row>
    <row r="8" spans="1:6" x14ac:dyDescent="0.35">
      <c r="A8" s="37"/>
      <c r="B8" s="38" t="s">
        <v>2</v>
      </c>
      <c r="C8" s="103">
        <f>SUM(F6:F7)</f>
        <v>0</v>
      </c>
      <c r="D8" s="104"/>
      <c r="E8" s="104"/>
      <c r="F8" s="105"/>
    </row>
    <row r="9" spans="1:6" ht="14.5" customHeight="1" x14ac:dyDescent="0.35">
      <c r="A9" s="33">
        <v>2</v>
      </c>
      <c r="B9" s="34" t="s">
        <v>3</v>
      </c>
      <c r="C9" s="9"/>
      <c r="D9" s="39"/>
      <c r="E9" s="11"/>
      <c r="F9" s="40"/>
    </row>
    <row r="10" spans="1:6" ht="27.65" customHeight="1" x14ac:dyDescent="0.35">
      <c r="A10" s="9">
        <v>2.0099999999999998</v>
      </c>
      <c r="B10" s="10" t="s">
        <v>48</v>
      </c>
      <c r="C10" s="9" t="s">
        <v>68</v>
      </c>
      <c r="D10" s="9">
        <v>8</v>
      </c>
      <c r="E10" s="11">
        <v>0</v>
      </c>
      <c r="F10" s="12">
        <f>D10*E10</f>
        <v>0</v>
      </c>
    </row>
    <row r="11" spans="1:6" ht="33.65" customHeight="1" x14ac:dyDescent="0.35">
      <c r="A11" s="9">
        <v>2.02</v>
      </c>
      <c r="B11" s="10" t="s">
        <v>29</v>
      </c>
      <c r="C11" s="9" t="s">
        <v>68</v>
      </c>
      <c r="D11" s="9">
        <v>1.5</v>
      </c>
      <c r="E11" s="11">
        <v>0</v>
      </c>
      <c r="F11" s="12">
        <f t="shared" ref="F11:F12" si="0">D11*E11</f>
        <v>0</v>
      </c>
    </row>
    <row r="12" spans="1:6" ht="30" customHeight="1" x14ac:dyDescent="0.35">
      <c r="A12" s="15">
        <v>2.0299999999999998</v>
      </c>
      <c r="B12" s="10" t="s">
        <v>50</v>
      </c>
      <c r="C12" s="9" t="s">
        <v>73</v>
      </c>
      <c r="D12" s="9">
        <v>8</v>
      </c>
      <c r="E12" s="11">
        <v>0</v>
      </c>
      <c r="F12" s="12">
        <f t="shared" si="0"/>
        <v>0</v>
      </c>
    </row>
    <row r="13" spans="1:6" ht="30.65" customHeight="1" x14ac:dyDescent="0.35">
      <c r="A13" s="9">
        <v>2.04</v>
      </c>
      <c r="B13" s="10" t="s">
        <v>27</v>
      </c>
      <c r="C13" s="15" t="s">
        <v>69</v>
      </c>
      <c r="D13" s="9">
        <v>34</v>
      </c>
      <c r="E13" s="41">
        <v>0</v>
      </c>
      <c r="F13" s="12">
        <f t="shared" ref="F13:F16" si="1">D13*E13</f>
        <v>0</v>
      </c>
    </row>
    <row r="14" spans="1:6" ht="45.65" customHeight="1" x14ac:dyDescent="0.35">
      <c r="A14" s="9">
        <v>2.0499999999999998</v>
      </c>
      <c r="B14" s="10" t="s">
        <v>51</v>
      </c>
      <c r="C14" s="15" t="s">
        <v>69</v>
      </c>
      <c r="D14" s="9">
        <v>2</v>
      </c>
      <c r="E14" s="11">
        <v>0</v>
      </c>
      <c r="F14" s="12">
        <f t="shared" si="1"/>
        <v>0</v>
      </c>
    </row>
    <row r="15" spans="1:6" ht="30" x14ac:dyDescent="0.35">
      <c r="A15" s="15">
        <v>2.06</v>
      </c>
      <c r="B15" s="10" t="s">
        <v>31</v>
      </c>
      <c r="C15" s="15" t="s">
        <v>20</v>
      </c>
      <c r="D15" s="9">
        <v>4</v>
      </c>
      <c r="E15" s="11">
        <v>0</v>
      </c>
      <c r="F15" s="12">
        <f t="shared" si="1"/>
        <v>0</v>
      </c>
    </row>
    <row r="16" spans="1:6" ht="19.25" customHeight="1" x14ac:dyDescent="0.35">
      <c r="A16" s="9">
        <v>2.0699999999999998</v>
      </c>
      <c r="B16" s="10" t="s">
        <v>53</v>
      </c>
      <c r="C16" s="15" t="s">
        <v>69</v>
      </c>
      <c r="D16" s="9">
        <v>2.4</v>
      </c>
      <c r="E16" s="11">
        <v>0</v>
      </c>
      <c r="F16" s="12">
        <f t="shared" si="1"/>
        <v>0</v>
      </c>
    </row>
    <row r="17" spans="1:6" x14ac:dyDescent="0.35">
      <c r="A17" s="13"/>
      <c r="B17" s="42" t="s">
        <v>4</v>
      </c>
      <c r="C17" s="92">
        <f>SUM(F10:F16)</f>
        <v>0</v>
      </c>
      <c r="D17" s="93"/>
      <c r="E17" s="93"/>
      <c r="F17" s="94"/>
    </row>
    <row r="18" spans="1:6" ht="15" customHeight="1" x14ac:dyDescent="0.35">
      <c r="A18" s="89" t="s">
        <v>30</v>
      </c>
      <c r="B18" s="90"/>
      <c r="C18" s="90"/>
      <c r="D18" s="90"/>
      <c r="E18" s="90"/>
      <c r="F18" s="91"/>
    </row>
    <row r="19" spans="1:6" x14ac:dyDescent="0.35">
      <c r="A19" s="9">
        <v>3.01</v>
      </c>
      <c r="B19" s="10" t="s">
        <v>52</v>
      </c>
      <c r="C19" s="15" t="s">
        <v>1</v>
      </c>
      <c r="D19" s="9">
        <v>1</v>
      </c>
      <c r="E19" s="11">
        <v>0</v>
      </c>
      <c r="F19" s="12">
        <f>D19*E19</f>
        <v>0</v>
      </c>
    </row>
    <row r="20" spans="1:6" ht="17.399999999999999" customHeight="1" x14ac:dyDescent="0.35">
      <c r="A20" s="9">
        <v>3.02</v>
      </c>
      <c r="B20" s="10" t="s">
        <v>47</v>
      </c>
      <c r="C20" s="15" t="s">
        <v>1</v>
      </c>
      <c r="D20" s="9">
        <v>1</v>
      </c>
      <c r="E20" s="11">
        <v>0</v>
      </c>
      <c r="F20" s="16">
        <f>D20*E20</f>
        <v>0</v>
      </c>
    </row>
    <row r="21" spans="1:6" ht="60" x14ac:dyDescent="0.35">
      <c r="A21" s="9">
        <v>3.03</v>
      </c>
      <c r="B21" s="10" t="s">
        <v>75</v>
      </c>
      <c r="C21" s="15" t="s">
        <v>70</v>
      </c>
      <c r="D21" s="9">
        <v>43</v>
      </c>
      <c r="E21" s="11">
        <v>0</v>
      </c>
      <c r="F21" s="16">
        <f>D21*E21</f>
        <v>0</v>
      </c>
    </row>
    <row r="22" spans="1:6" x14ac:dyDescent="0.35">
      <c r="A22" s="13"/>
      <c r="B22" s="42" t="s">
        <v>5</v>
      </c>
      <c r="C22" s="92">
        <f>SUM(F19:F21)</f>
        <v>0</v>
      </c>
      <c r="D22" s="93"/>
      <c r="E22" s="93"/>
      <c r="F22" s="94"/>
    </row>
    <row r="23" spans="1:6" ht="15" customHeight="1" x14ac:dyDescent="0.35">
      <c r="A23" s="89" t="s">
        <v>17</v>
      </c>
      <c r="B23" s="90"/>
      <c r="C23" s="90"/>
      <c r="D23" s="90"/>
      <c r="E23" s="90"/>
      <c r="F23" s="91"/>
    </row>
    <row r="24" spans="1:6" ht="48.65" customHeight="1" x14ac:dyDescent="0.35">
      <c r="A24" s="9">
        <v>4.01</v>
      </c>
      <c r="B24" s="43" t="s">
        <v>74</v>
      </c>
      <c r="C24" s="15" t="s">
        <v>70</v>
      </c>
      <c r="D24" s="10">
        <v>60</v>
      </c>
      <c r="E24" s="9">
        <v>0</v>
      </c>
      <c r="F24" s="10">
        <f>D24*E24</f>
        <v>0</v>
      </c>
    </row>
    <row r="25" spans="1:6" ht="45" customHeight="1" x14ac:dyDescent="0.35">
      <c r="A25" s="9">
        <v>4.0199999999999996</v>
      </c>
      <c r="B25" s="43" t="s">
        <v>71</v>
      </c>
      <c r="C25" s="9" t="s">
        <v>69</v>
      </c>
      <c r="D25" s="15">
        <v>230</v>
      </c>
      <c r="E25" s="11">
        <v>0</v>
      </c>
      <c r="F25" s="10">
        <f t="shared" ref="F25:F29" si="2">D25*E25</f>
        <v>0</v>
      </c>
    </row>
    <row r="26" spans="1:6" ht="31.25" customHeight="1" x14ac:dyDescent="0.35">
      <c r="A26" s="9">
        <v>4.03</v>
      </c>
      <c r="B26" s="44" t="s">
        <v>54</v>
      </c>
      <c r="C26" s="45" t="s">
        <v>43</v>
      </c>
      <c r="D26" s="45">
        <v>4</v>
      </c>
      <c r="E26" s="46">
        <v>0</v>
      </c>
      <c r="F26" s="47">
        <f t="shared" si="2"/>
        <v>0</v>
      </c>
    </row>
    <row r="27" spans="1:6" ht="30.65" customHeight="1" x14ac:dyDescent="0.35">
      <c r="A27" s="9">
        <v>4.04</v>
      </c>
      <c r="B27" s="48" t="s">
        <v>55</v>
      </c>
      <c r="C27" s="9" t="s">
        <v>40</v>
      </c>
      <c r="D27" s="9">
        <v>4</v>
      </c>
      <c r="E27" s="11">
        <v>0</v>
      </c>
      <c r="F27" s="10">
        <f t="shared" si="2"/>
        <v>0</v>
      </c>
    </row>
    <row r="28" spans="1:6" ht="16.75" customHeight="1" x14ac:dyDescent="0.35">
      <c r="A28" s="9">
        <v>4.05</v>
      </c>
      <c r="B28" s="49" t="s">
        <v>58</v>
      </c>
      <c r="C28" s="9" t="s">
        <v>43</v>
      </c>
      <c r="D28" s="9">
        <v>4</v>
      </c>
      <c r="E28" s="11">
        <v>0</v>
      </c>
      <c r="F28" s="10">
        <f t="shared" si="2"/>
        <v>0</v>
      </c>
    </row>
    <row r="29" spans="1:6" ht="13.25" customHeight="1" x14ac:dyDescent="0.35">
      <c r="A29" s="9">
        <v>4.0599999999999996</v>
      </c>
      <c r="B29" s="1" t="s">
        <v>66</v>
      </c>
      <c r="C29" s="9" t="s">
        <v>69</v>
      </c>
      <c r="D29" s="9">
        <v>8</v>
      </c>
      <c r="E29" s="11">
        <v>0</v>
      </c>
      <c r="F29" s="10">
        <f t="shared" si="2"/>
        <v>0</v>
      </c>
    </row>
    <row r="30" spans="1:6" s="23" customFormat="1" ht="31" x14ac:dyDescent="0.35">
      <c r="A30" s="19">
        <v>4.07</v>
      </c>
      <c r="B30" s="20" t="s">
        <v>35</v>
      </c>
      <c r="C30" s="19" t="s">
        <v>1</v>
      </c>
      <c r="D30" s="9">
        <v>1</v>
      </c>
      <c r="E30" s="11">
        <v>0</v>
      </c>
      <c r="F30" s="22">
        <f>E30*D30</f>
        <v>0</v>
      </c>
    </row>
    <row r="31" spans="1:6" x14ac:dyDescent="0.35">
      <c r="A31" s="13"/>
      <c r="B31" s="14" t="s">
        <v>18</v>
      </c>
      <c r="C31" s="92">
        <f>SUM(F24:F30)</f>
        <v>0</v>
      </c>
      <c r="D31" s="93"/>
      <c r="E31" s="93"/>
      <c r="F31" s="94"/>
    </row>
    <row r="32" spans="1:6" x14ac:dyDescent="0.35">
      <c r="A32" s="95" t="s">
        <v>63</v>
      </c>
      <c r="B32" s="95"/>
      <c r="C32" s="95"/>
      <c r="D32" s="95"/>
      <c r="E32" s="95"/>
      <c r="F32" s="95"/>
    </row>
    <row r="33" spans="1:6" ht="60.65" customHeight="1" x14ac:dyDescent="0.35">
      <c r="A33" s="50">
        <v>5.01</v>
      </c>
      <c r="B33" s="51" t="s">
        <v>61</v>
      </c>
      <c r="C33" s="52" t="s">
        <v>40</v>
      </c>
      <c r="D33" s="52">
        <v>2</v>
      </c>
      <c r="E33" s="52">
        <v>0</v>
      </c>
      <c r="F33" s="53">
        <f>E33*D33</f>
        <v>0</v>
      </c>
    </row>
    <row r="34" spans="1:6" s="35" customFormat="1" ht="13.75" customHeight="1" x14ac:dyDescent="0.35">
      <c r="A34" s="54"/>
      <c r="B34" s="55" t="s">
        <v>28</v>
      </c>
      <c r="C34" s="99">
        <f>SUM(F33:F33)</f>
        <v>0</v>
      </c>
      <c r="D34" s="99"/>
      <c r="E34" s="99"/>
      <c r="F34" s="99"/>
    </row>
    <row r="35" spans="1:6" x14ac:dyDescent="0.35">
      <c r="A35" s="56"/>
      <c r="B35" s="56" t="s">
        <v>9</v>
      </c>
      <c r="C35" s="100">
        <f>SUM(C34+C31+C22+C17+C8)</f>
        <v>0</v>
      </c>
      <c r="D35" s="101"/>
      <c r="E35" s="101"/>
      <c r="F35" s="101"/>
    </row>
  </sheetData>
  <mergeCells count="13">
    <mergeCell ref="C17:F17"/>
    <mergeCell ref="C22:F22"/>
    <mergeCell ref="A1:F1"/>
    <mergeCell ref="A2:F2"/>
    <mergeCell ref="A3:F3"/>
    <mergeCell ref="C8:F8"/>
    <mergeCell ref="A5:F5"/>
    <mergeCell ref="A23:F23"/>
    <mergeCell ref="C34:F34"/>
    <mergeCell ref="C35:F35"/>
    <mergeCell ref="A18:F18"/>
    <mergeCell ref="C31:F31"/>
    <mergeCell ref="A32:F32"/>
  </mergeCells>
  <phoneticPr fontId="2" type="noConversion"/>
  <pageMargins left="0.32666666666666666" right="0.18" top="0.28666666666666668" bottom="1.3333333333333334E-2"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33F32-446B-410E-81AB-55B038A6D4BB}">
  <dimension ref="A1:I26"/>
  <sheetViews>
    <sheetView view="pageBreakPreview" zoomScale="60" zoomScaleNormal="100" workbookViewId="0">
      <selection activeCell="A3" sqref="A3:F3"/>
    </sheetView>
  </sheetViews>
  <sheetFormatPr baseColWidth="10" defaultColWidth="8.90625" defaultRowHeight="15.5" x14ac:dyDescent="0.35"/>
  <cols>
    <col min="1" max="1" width="8.90625" style="58"/>
    <col min="2" max="2" width="67.90625" style="23" customWidth="1"/>
    <col min="3" max="3" width="8.90625" style="58"/>
    <col min="4" max="4" width="8.90625" style="23"/>
    <col min="5" max="5" width="8.1796875" style="58" customWidth="1"/>
    <col min="6" max="6" width="17.1796875" style="59" customWidth="1"/>
    <col min="7" max="16384" width="8.90625" style="23"/>
  </cols>
  <sheetData>
    <row r="1" spans="1:9" x14ac:dyDescent="0.35">
      <c r="B1" s="58"/>
      <c r="D1" s="58"/>
    </row>
    <row r="2" spans="1:9" ht="15.5" customHeight="1" x14ac:dyDescent="0.35">
      <c r="A2" s="116" t="s">
        <v>7</v>
      </c>
      <c r="B2" s="117"/>
      <c r="C2" s="117"/>
      <c r="D2" s="117"/>
      <c r="E2" s="117"/>
      <c r="F2" s="118"/>
      <c r="G2" s="2"/>
      <c r="H2" s="2"/>
      <c r="I2" s="2"/>
    </row>
    <row r="3" spans="1:9" ht="28.75" customHeight="1" x14ac:dyDescent="0.35">
      <c r="A3" s="119" t="s">
        <v>76</v>
      </c>
      <c r="B3" s="117"/>
      <c r="C3" s="117"/>
      <c r="D3" s="117"/>
      <c r="E3" s="117"/>
      <c r="F3" s="118"/>
      <c r="G3" s="2"/>
      <c r="H3" s="2"/>
      <c r="I3" s="2"/>
    </row>
    <row r="4" spans="1:9" x14ac:dyDescent="0.35">
      <c r="A4" s="120" t="s">
        <v>8</v>
      </c>
      <c r="B4" s="121"/>
      <c r="C4" s="121"/>
      <c r="D4" s="121"/>
      <c r="E4" s="121"/>
      <c r="F4" s="122"/>
      <c r="G4" s="3"/>
      <c r="H4" s="3"/>
      <c r="I4" s="3"/>
    </row>
    <row r="5" spans="1:9" s="8" customFormat="1" ht="31" x14ac:dyDescent="0.35">
      <c r="A5" s="60" t="s">
        <v>21</v>
      </c>
      <c r="B5" s="4" t="s">
        <v>10</v>
      </c>
      <c r="C5" s="5" t="s">
        <v>11</v>
      </c>
      <c r="D5" s="4" t="s">
        <v>12</v>
      </c>
      <c r="E5" s="6" t="s">
        <v>15</v>
      </c>
      <c r="F5" s="7" t="s">
        <v>14</v>
      </c>
    </row>
    <row r="6" spans="1:9" s="8" customFormat="1" x14ac:dyDescent="0.35">
      <c r="A6" s="123" t="s">
        <v>38</v>
      </c>
      <c r="B6" s="124"/>
      <c r="C6" s="124"/>
      <c r="D6" s="124"/>
      <c r="E6" s="124"/>
      <c r="F6" s="125"/>
    </row>
    <row r="7" spans="1:9" ht="31" x14ac:dyDescent="0.35">
      <c r="A7" s="61">
        <v>1.01</v>
      </c>
      <c r="B7" s="62" t="s">
        <v>0</v>
      </c>
      <c r="C7" s="61" t="s">
        <v>1</v>
      </c>
      <c r="D7" s="61">
        <v>1</v>
      </c>
      <c r="E7" s="63">
        <v>0</v>
      </c>
      <c r="F7" s="64">
        <f>D7*E7</f>
        <v>0</v>
      </c>
    </row>
    <row r="8" spans="1:9" x14ac:dyDescent="0.35">
      <c r="A8" s="65"/>
      <c r="B8" s="66" t="s">
        <v>2</v>
      </c>
      <c r="C8" s="112">
        <f>SUM(F7:F7)</f>
        <v>0</v>
      </c>
      <c r="D8" s="112"/>
      <c r="E8" s="112"/>
      <c r="F8" s="112"/>
    </row>
    <row r="9" spans="1:9" x14ac:dyDescent="0.35">
      <c r="A9" s="113" t="s">
        <v>13</v>
      </c>
      <c r="B9" s="113"/>
      <c r="C9" s="113"/>
      <c r="D9" s="113"/>
      <c r="E9" s="113"/>
      <c r="F9" s="113"/>
    </row>
    <row r="10" spans="1:9" ht="31" x14ac:dyDescent="0.35">
      <c r="A10" s="61">
        <v>2.0099999999999998</v>
      </c>
      <c r="B10" s="67" t="s">
        <v>59</v>
      </c>
      <c r="C10" s="61" t="s">
        <v>77</v>
      </c>
      <c r="D10" s="61">
        <v>27.71</v>
      </c>
      <c r="E10" s="61">
        <v>0</v>
      </c>
      <c r="F10" s="68">
        <f>D10*E10</f>
        <v>0</v>
      </c>
    </row>
    <row r="11" spans="1:9" ht="46.5" x14ac:dyDescent="0.35">
      <c r="A11" s="61">
        <v>2.02</v>
      </c>
      <c r="B11" s="69" t="s">
        <v>78</v>
      </c>
      <c r="C11" s="61" t="s">
        <v>77</v>
      </c>
      <c r="D11" s="61">
        <v>12</v>
      </c>
      <c r="E11" s="61">
        <v>0</v>
      </c>
      <c r="F11" s="68">
        <f>D11*E11</f>
        <v>0</v>
      </c>
    </row>
    <row r="12" spans="1:9" x14ac:dyDescent="0.35">
      <c r="A12" s="65"/>
      <c r="B12" s="66" t="s">
        <v>4</v>
      </c>
      <c r="C12" s="112">
        <f>SUM(F10:F11)</f>
        <v>0</v>
      </c>
      <c r="D12" s="112"/>
      <c r="E12" s="112"/>
      <c r="F12" s="112"/>
    </row>
    <row r="13" spans="1:9" ht="15" customHeight="1" x14ac:dyDescent="0.35">
      <c r="A13" s="109" t="s">
        <v>36</v>
      </c>
      <c r="B13" s="110"/>
      <c r="C13" s="110"/>
      <c r="D13" s="110"/>
      <c r="E13" s="110"/>
      <c r="F13" s="111"/>
    </row>
    <row r="14" spans="1:9" ht="31" x14ac:dyDescent="0.35">
      <c r="A14" s="6">
        <v>3.01</v>
      </c>
      <c r="B14" s="69" t="s">
        <v>37</v>
      </c>
      <c r="C14" s="61" t="s">
        <v>77</v>
      </c>
      <c r="D14" s="61">
        <v>3.44</v>
      </c>
      <c r="E14" s="61">
        <v>0</v>
      </c>
      <c r="F14" s="68">
        <f>D14*E14</f>
        <v>0</v>
      </c>
    </row>
    <row r="15" spans="1:9" x14ac:dyDescent="0.35">
      <c r="A15" s="65"/>
      <c r="B15" s="66" t="s">
        <v>5</v>
      </c>
      <c r="C15" s="112">
        <f>SUM(F14)</f>
        <v>0</v>
      </c>
      <c r="D15" s="112"/>
      <c r="E15" s="112"/>
      <c r="F15" s="112"/>
    </row>
    <row r="16" spans="1:9" x14ac:dyDescent="0.35">
      <c r="A16" s="113" t="s">
        <v>64</v>
      </c>
      <c r="B16" s="113"/>
      <c r="C16" s="113"/>
      <c r="D16" s="113"/>
      <c r="E16" s="113"/>
      <c r="F16" s="113"/>
    </row>
    <row r="17" spans="1:6" x14ac:dyDescent="0.35">
      <c r="A17" s="61">
        <v>4.01</v>
      </c>
      <c r="B17" s="67" t="s">
        <v>65</v>
      </c>
      <c r="C17" s="61" t="s">
        <v>40</v>
      </c>
      <c r="D17" s="61">
        <v>1</v>
      </c>
      <c r="E17" s="61">
        <v>0</v>
      </c>
      <c r="F17" s="68">
        <f>D17*E17</f>
        <v>0</v>
      </c>
    </row>
    <row r="18" spans="1:6" ht="46.5" x14ac:dyDescent="0.35">
      <c r="A18" s="61">
        <v>4.0199999999999996</v>
      </c>
      <c r="B18" s="62" t="s">
        <v>34</v>
      </c>
      <c r="C18" s="61" t="s">
        <v>20</v>
      </c>
      <c r="D18" s="61">
        <v>5</v>
      </c>
      <c r="E18" s="61">
        <v>0</v>
      </c>
      <c r="F18" s="68">
        <f>D18*E18</f>
        <v>0</v>
      </c>
    </row>
    <row r="19" spans="1:6" ht="18.649999999999999" customHeight="1" x14ac:dyDescent="0.35">
      <c r="A19" s="61">
        <v>4.03</v>
      </c>
      <c r="B19" s="62" t="s">
        <v>33</v>
      </c>
      <c r="C19" s="61" t="s">
        <v>20</v>
      </c>
      <c r="D19" s="61">
        <v>5</v>
      </c>
      <c r="E19" s="70">
        <v>0</v>
      </c>
      <c r="F19" s="64">
        <f>D19*E19</f>
        <v>0</v>
      </c>
    </row>
    <row r="20" spans="1:6" x14ac:dyDescent="0.35">
      <c r="A20" s="65"/>
      <c r="B20" s="66" t="s">
        <v>18</v>
      </c>
      <c r="C20" s="112">
        <f>SUM(F17:F19)</f>
        <v>0</v>
      </c>
      <c r="D20" s="112"/>
      <c r="E20" s="112"/>
      <c r="F20" s="112"/>
    </row>
    <row r="21" spans="1:6" x14ac:dyDescent="0.35">
      <c r="A21" s="114" t="s">
        <v>39</v>
      </c>
      <c r="B21" s="114"/>
      <c r="C21" s="114"/>
      <c r="D21" s="114"/>
      <c r="E21" s="114"/>
      <c r="F21" s="114"/>
    </row>
    <row r="22" spans="1:6" ht="96" customHeight="1" x14ac:dyDescent="0.35">
      <c r="A22" s="19">
        <v>5.01</v>
      </c>
      <c r="B22" s="71" t="s">
        <v>32</v>
      </c>
      <c r="C22" s="19" t="s">
        <v>1</v>
      </c>
      <c r="D22" s="21">
        <v>1</v>
      </c>
      <c r="E22" s="19">
        <v>0</v>
      </c>
      <c r="F22" s="22">
        <f>E22*D22</f>
        <v>0</v>
      </c>
    </row>
    <row r="23" spans="1:6" ht="46.5" x14ac:dyDescent="0.35">
      <c r="A23" s="19">
        <v>5.0199999999999996</v>
      </c>
      <c r="B23" s="20" t="s">
        <v>35</v>
      </c>
      <c r="C23" s="19" t="s">
        <v>1</v>
      </c>
      <c r="D23" s="21">
        <v>1</v>
      </c>
      <c r="E23" s="19">
        <v>0</v>
      </c>
      <c r="F23" s="22">
        <f>E23*D23</f>
        <v>0</v>
      </c>
    </row>
    <row r="24" spans="1:6" ht="57.65" customHeight="1" x14ac:dyDescent="0.35">
      <c r="A24" s="61">
        <v>5.03</v>
      </c>
      <c r="B24" s="72" t="s">
        <v>79</v>
      </c>
      <c r="C24" s="61" t="s">
        <v>77</v>
      </c>
      <c r="D24" s="73">
        <v>60</v>
      </c>
      <c r="E24" s="63">
        <v>0</v>
      </c>
      <c r="F24" s="64">
        <f t="shared" ref="F24" si="0">D24*E24</f>
        <v>0</v>
      </c>
    </row>
    <row r="25" spans="1:6" x14ac:dyDescent="0.35">
      <c r="A25" s="27"/>
      <c r="B25" s="27" t="s">
        <v>6</v>
      </c>
      <c r="C25" s="115">
        <f>SUM(F22:F24)</f>
        <v>0</v>
      </c>
      <c r="D25" s="115"/>
      <c r="E25" s="115"/>
      <c r="F25" s="115"/>
    </row>
    <row r="26" spans="1:6" x14ac:dyDescent="0.35">
      <c r="A26" s="74"/>
      <c r="B26" s="74" t="s">
        <v>9</v>
      </c>
      <c r="C26" s="108">
        <f>SUM(C25+C20+C15+C12+C8)</f>
        <v>0</v>
      </c>
      <c r="D26" s="108"/>
      <c r="E26" s="108"/>
      <c r="F26" s="108"/>
    </row>
  </sheetData>
  <mergeCells count="14">
    <mergeCell ref="A9:F9"/>
    <mergeCell ref="C12:F12"/>
    <mergeCell ref="A2:F2"/>
    <mergeCell ref="A3:F3"/>
    <mergeCell ref="A4:F4"/>
    <mergeCell ref="C8:F8"/>
    <mergeCell ref="A6:F6"/>
    <mergeCell ref="C26:F26"/>
    <mergeCell ref="A13:F13"/>
    <mergeCell ref="C15:F15"/>
    <mergeCell ref="A16:F16"/>
    <mergeCell ref="C20:F20"/>
    <mergeCell ref="A21:F21"/>
    <mergeCell ref="C25:F25"/>
  </mergeCells>
  <pageMargins left="0.42666666666666669" right="0.4" top="0.48666666666666669" bottom="0.75" header="0.3" footer="0.3"/>
  <pageSetup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2BDD5A520902E488F823001B4A7BFB0" ma:contentTypeVersion="8" ma:contentTypeDescription="Ein neues Dokument erstellen." ma:contentTypeScope="" ma:versionID="7d141346e95a31ffd6ad6929f6917b08">
  <xsd:schema xmlns:xsd="http://www.w3.org/2001/XMLSchema" xmlns:xs="http://www.w3.org/2001/XMLSchema" xmlns:p="http://schemas.microsoft.com/office/2006/metadata/properties" xmlns:ns2="9a8e476e-cce2-4e66-b09c-152a65af0e70" xmlns:ns3="62c73090-0618-4bb0-96f1-470d28c7d1a3" xmlns:ns4="8ddb8d19-433f-4faa-8a1a-9dc15e3f0b7d" targetNamespace="http://schemas.microsoft.com/office/2006/metadata/properties" ma:root="true" ma:fieldsID="599947fcaa07eb2cfde25d2a1f43966e" ns2:_="" ns3:_="" ns4:_="">
    <xsd:import namespace="9a8e476e-cce2-4e66-b09c-152a65af0e70"/>
    <xsd:import namespace="62c73090-0618-4bb0-96f1-470d28c7d1a3"/>
    <xsd:import namespace="8ddb8d19-433f-4faa-8a1a-9dc15e3f0b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3:lcf76f155ced4ddcb4097134ff3c332f" minOccurs="0"/>
                <xsd:element ref="ns4:TaxCatchAll" minOccurs="0"/>
                <xsd:element ref="ns3:MediaServiceObjectDetectorVersion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8e476e-cce2-4e66-b09c-152a65af0e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c73090-0618-4bb0-96f1-470d28c7d1a3" elementFormDefault="qualified">
    <xsd:import namespace="http://schemas.microsoft.com/office/2006/documentManagement/types"/>
    <xsd:import namespace="http://schemas.microsoft.com/office/infopath/2007/PartnerControls"/>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d175d4c7-dc8b-40ac-89bb-2a5077c9071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db8d19-433f-4faa-8a1a-9dc15e3f0b7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442df06-a5d1-436c-a5d2-d416a8accb32}" ma:internalName="TaxCatchAll" ma:showField="CatchAllData" ma:web="8ddb8d19-433f-4faa-8a1a-9dc15e3f0b7d">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DBAB4C-FF17-44B6-A8CF-526B4D01BBE3}">
  <ds:schemaRefs>
    <ds:schemaRef ds:uri="http://schemas.microsoft.com/sharepoint/v3/contenttype/forms"/>
  </ds:schemaRefs>
</ds:datastoreItem>
</file>

<file path=customXml/itemProps2.xml><?xml version="1.0" encoding="utf-8"?>
<ds:datastoreItem xmlns:ds="http://schemas.openxmlformats.org/officeDocument/2006/customXml" ds:itemID="{9AFABFF4-959F-4DCF-A0F9-BD0790EC85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8e476e-cce2-4e66-b09c-152a65af0e70"/>
    <ds:schemaRef ds:uri="62c73090-0618-4bb0-96f1-470d28c7d1a3"/>
    <ds:schemaRef ds:uri="8ddb8d19-433f-4faa-8a1a-9dc15e3f0b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Don Bosco</vt:lpstr>
      <vt:lpstr>Illiangari</vt:lpstr>
      <vt:lpstr>Nyaing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Opeli, Olga Stella</dc:creator>
  <cp:lastModifiedBy>Ladner, Felix</cp:lastModifiedBy>
  <dcterms:created xsi:type="dcterms:W3CDTF">2024-06-06T09:38:51Z</dcterms:created>
  <dcterms:modified xsi:type="dcterms:W3CDTF">2024-06-20T05:11:25Z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fe7464-4ad0-4f65-bb24-7909061670de_Enabled">
    <vt:lpwstr>true</vt:lpwstr>
  </property>
  <property fmtid="{D5CDD505-2E9C-101B-9397-08002B2CF9AE}" pid="3" name="MSIP_Label_affe7464-4ad0-4f65-bb24-7909061670de_SetDate">
    <vt:lpwstr>2024-06-06T09:59:49Z</vt:lpwstr>
  </property>
  <property fmtid="{D5CDD505-2E9C-101B-9397-08002B2CF9AE}" pid="4" name="MSIP_Label_affe7464-4ad0-4f65-bb24-7909061670de_Method">
    <vt:lpwstr>Standard</vt:lpwstr>
  </property>
  <property fmtid="{D5CDD505-2E9C-101B-9397-08002B2CF9AE}" pid="5" name="MSIP_Label_affe7464-4ad0-4f65-bb24-7909061670de_Name">
    <vt:lpwstr>Intern</vt:lpwstr>
  </property>
  <property fmtid="{D5CDD505-2E9C-101B-9397-08002B2CF9AE}" pid="6" name="MSIP_Label_affe7464-4ad0-4f65-bb24-7909061670de_SiteId">
    <vt:lpwstr>7a0df6a5-35c9-4bdc-ae48-9c981a4d5559</vt:lpwstr>
  </property>
  <property fmtid="{D5CDD505-2E9C-101B-9397-08002B2CF9AE}" pid="7" name="MSIP_Label_affe7464-4ad0-4f65-bb24-7909061670de_ActionId">
    <vt:lpwstr>ebb497f0-a8c3-4da8-a810-edb9c0a555d7</vt:lpwstr>
  </property>
  <property fmtid="{D5CDD505-2E9C-101B-9397-08002B2CF9AE}" pid="8" name="MSIP_Label_affe7464-4ad0-4f65-bb24-7909061670de_ContentBits">
    <vt:lpwstr>0</vt:lpwstr>
  </property>
</Properties>
</file>