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40" windowWidth="19815" windowHeight="9150"/>
  </bookViews>
  <sheets>
    <sheet name="Quotation Request" sheetId="1" r:id="rId1"/>
    <sheet name="Quotation Form" sheetId="2" r:id="rId2"/>
    <sheet name="LinkExportedItemData" sheetId="3" state="veryHidden" r:id="rId3"/>
  </sheets>
  <definedNames>
    <definedName name="_xlnm.Print_Area" localSheetId="0">'Quotation Request'!$A$1:$I$104</definedName>
  </definedNames>
  <calcPr calcId="145621"/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7" i="2"/>
  <c r="E28" i="2" l="1"/>
  <c r="D28" i="2"/>
  <c r="E27" i="2"/>
  <c r="D27" i="2"/>
  <c r="E26" i="2"/>
  <c r="D26" i="2"/>
  <c r="D8" i="2" l="1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E7" i="2"/>
  <c r="D7" i="2"/>
  <c r="A14" i="1" l="1"/>
  <c r="F4" i="2"/>
  <c r="H6" i="1"/>
  <c r="D4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B68" i="1" l="1"/>
</calcChain>
</file>

<file path=xl/comments1.xml><?xml version="1.0" encoding="utf-8"?>
<comments xmlns="http://schemas.openxmlformats.org/spreadsheetml/2006/main">
  <authors>
    <author>Guillaume Rouchy</author>
  </authors>
  <commentList>
    <comment ref="A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Added 2015-11-06</t>
        </r>
      </text>
    </comment>
    <comment ref="I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The user info {requestingbatch}[idSubmitter] et [idSubmitterPosition]
from the requesting batch : {PRItems}[idRequestingBatch]</t>
        </r>
      </text>
    </comment>
    <comment ref="J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TargetSite</t>
        </r>
      </text>
    </comment>
    <comment ref="K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MODIFIED 2015-11-06 :
From {PRItems}[datInitialSubmission]</t>
        </r>
      </text>
    </comment>
    <comment ref="L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{requestingbatch}[idServer]
from the requesting batch : {PRItems}[idRequestingBatch]</t>
        </r>
      </text>
    </comment>
    <comment ref="M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From catalogueReferences</t>
        </r>
      </text>
    </comment>
    <comment ref="N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Concatenated to generic name if item is specific</t>
        </r>
      </text>
    </comment>
    <comment ref="P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Nb of deliveries SPECIFIED in logistics qualification</t>
        </r>
      </text>
    </comment>
    <comment ref="Q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Logistics qualif delivery.
</t>
        </r>
        <r>
          <rPr>
            <b/>
            <sz val="9"/>
            <color rgb="FF000000"/>
            <rFont val="Tahoma"/>
          </rPr>
          <t xml:space="preserve">Earliest </t>
        </r>
        <r>
          <rPr>
            <sz val="9"/>
            <color rgb="FF000000"/>
            <rFont val="Tahoma"/>
          </rPr>
          <t>delivery date in case of multiple delivery.</t>
        </r>
      </text>
    </comment>
    <comment ref="R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Logistics delivery
In case of mulitiple deliveries : delivery location ONLY IF ALL delivery locations are equals OTHERWISE "Multiple localtions"</t>
        </r>
      </text>
    </comment>
    <comment ref="S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THIS COLUMN CAN BE IGNORED FOR QR
For THAT delivery. In case of a unique delivery, it should be equal to floReqQuantity (next column)
</t>
        </r>
      </text>
    </comment>
    <comment ref="T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Quantity requested for all the deliveries</t>
        </r>
      </text>
    </comment>
    <comment ref="AB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Not used at the moment (strSagaContactCode already includes the donor code)</t>
        </r>
      </text>
    </comment>
    <comment ref="AF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Added on 2015-10-16</t>
        </r>
      </text>
    </comment>
    <comment ref="AG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Added on 2015-10-16</t>
        </r>
      </text>
    </comment>
    <comment ref="AH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Added on 2015-10-16</t>
        </r>
      </text>
    </comment>
    <comment ref="AI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Added on 2015-10-16</t>
        </r>
      </text>
    </comment>
    <comment ref="AJ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Added 2015-11-06</t>
        </r>
      </text>
    </comment>
    <comment ref="AK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{requestingbatch}[idBatch]
from the requesting btach : {PRItems}[idRequestingBatch]</t>
        </r>
      </text>
    </comment>
    <comment ref="AL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Saga Data</t>
        </r>
      </text>
    </comment>
    <comment ref="AM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Saga Data</t>
        </r>
      </text>
    </comment>
    <comment ref="AU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From the specificItem_SUPPLY_acfSite table (Agresso Code for Paris)</t>
        </r>
      </text>
    </comment>
    <comment ref="AV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From the specificItem_SUPPLY_acfSite table (Agresso code for Paris)</t>
        </r>
      </text>
    </comment>
    <comment ref="AW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from {PRItem} referenced in [idTransportPR]</t>
        </r>
      </text>
    </comment>
    <comment ref="AX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from {PRItem} referenced in [idTransportPR]</t>
        </r>
      </text>
    </comment>
    <comment ref="AY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The date {routingbatch}[datSubmission]
from the routing batch : {PRItems}[idRoutingBatch]</t>
        </r>
      </text>
    </comment>
    <comment ref="AZ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{routingbatch}[idServer]
from the routing batch : {PRItems}[idRoutingBatch]</t>
        </r>
      </text>
    </comment>
    <comment ref="BA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{routingbatch}[idBatch]
from the routing batch : {PRItems}[idRoutingBatch]</t>
        </r>
      </text>
    </comment>
    <comment ref="BB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ATTENTION: Nom de {PRItems}[</t>
        </r>
        <r>
          <rPr>
            <b/>
            <sz val="9"/>
            <color rgb="FF000000"/>
            <rFont val="Tahoma"/>
          </rPr>
          <t>idToSite</t>
        </r>
        <r>
          <rPr>
            <sz val="9"/>
            <color rgb="FF000000"/>
            <rFont val="Tahoma"/>
          </rPr>
          <t>]</t>
        </r>
      </text>
    </comment>
    <comment ref="BC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ATTENTION: Code de {PRItems}[</t>
        </r>
        <r>
          <rPr>
            <b/>
            <sz val="9"/>
            <color rgb="FF000000"/>
            <rFont val="Tahoma"/>
          </rPr>
          <t>idToSite</t>
        </r>
        <r>
          <rPr>
            <sz val="9"/>
            <color rgb="FF000000"/>
            <rFont val="Tahoma"/>
          </rPr>
          <t>]</t>
        </r>
      </text>
    </comment>
    <comment ref="BD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{routingbatch}[strComments]
from the routing batch : {PRItems}[idRoutingBatch]</t>
        </r>
      </text>
    </comment>
    <comment ref="BE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Concatenation of all the specifications separated by "/ " including the additional spec</t>
        </r>
      </text>
    </comment>
    <comment ref="BF1" authorId="0">
      <text>
        <r>
          <rPr>
            <b/>
            <sz val="9"/>
            <color rgb="FF000000"/>
            <rFont val="Tahoma"/>
          </rPr>
          <t>Guillaume Rouchy:</t>
        </r>
        <r>
          <rPr>
            <sz val="9"/>
            <color rgb="FF000000"/>
            <rFont val="Tahoma"/>
          </rPr>
          <t xml:space="preserve">
from idPurchaseDossierSite</t>
        </r>
      </text>
    </comment>
  </commentList>
</comments>
</file>

<file path=xl/sharedStrings.xml><?xml version="1.0" encoding="utf-8"?>
<sst xmlns="http://schemas.openxmlformats.org/spreadsheetml/2006/main" count="475" uniqueCount="243">
  <si>
    <t>V3.3b 2016-10-27</t>
  </si>
  <si>
    <t>To:</t>
  </si>
  <si>
    <t>Date :</t>
  </si>
  <si>
    <t>From:</t>
  </si>
  <si>
    <t>Purchase Dossier Ref:</t>
  </si>
  <si>
    <t>For :</t>
  </si>
  <si>
    <t>OBJECT :</t>
  </si>
  <si>
    <t>Item description</t>
  </si>
  <si>
    <t>Quantity</t>
  </si>
  <si>
    <t>Unit</t>
  </si>
  <si>
    <t>Remarks</t>
  </si>
  <si>
    <t>Delivery conditions</t>
  </si>
  <si>
    <t xml:space="preserve"> - Risks and insurance related to the transportation of the items to the above mentioned address</t>
  </si>
  <si>
    <t xml:space="preserve"> will be the responsibility of the supplier</t>
  </si>
  <si>
    <t>Payment conditions :</t>
  </si>
  <si>
    <t xml:space="preserve"> - Payment after delivery inspection and written acceptation</t>
  </si>
  <si>
    <t>General conditions:</t>
  </si>
  <si>
    <t xml:space="preserve"> - If the supplier does not attach his Sales Terms and Conditions of Sell with its quotation , </t>
  </si>
  <si>
    <t>ACF Purchase Terms and Conditions will apply by default (available upon request to ACF)</t>
  </si>
  <si>
    <t>Additional specifications:</t>
  </si>
  <si>
    <t xml:space="preserve"> -</t>
  </si>
  <si>
    <t>Minimum information to provide on the quotation</t>
  </si>
  <si>
    <t>1 -</t>
  </si>
  <si>
    <t>Name, address, phone and contact person</t>
  </si>
  <si>
    <t>2 -</t>
  </si>
  <si>
    <t>Characteristics of the items offered (to attach documentation if relevant)</t>
  </si>
  <si>
    <t>3 -</t>
  </si>
  <si>
    <t>Quantity available</t>
  </si>
  <si>
    <t>4 -</t>
  </si>
  <si>
    <t>Delivery time or Ex stock + location</t>
  </si>
  <si>
    <t>5 -</t>
  </si>
  <si>
    <t>Unit price</t>
  </si>
  <si>
    <t>6 -</t>
  </si>
  <si>
    <t>Total price</t>
  </si>
  <si>
    <t>7 -</t>
  </si>
  <si>
    <t>Currency of the offer</t>
  </si>
  <si>
    <t>8 -</t>
  </si>
  <si>
    <t>Validity of the quotation (Minimum ten (10) working days)</t>
  </si>
  <si>
    <t>9 -</t>
  </si>
  <si>
    <t>Date, stamp and signature.</t>
  </si>
  <si>
    <t>Unless otherwise specified on the quotation form, conditions below prevail:</t>
  </si>
  <si>
    <t xml:space="preserve"> - The quotation is valid one (1) calendar month after the date of submission</t>
  </si>
  <si>
    <t xml:space="preserve"> - All packing, loading, unloading and transport costs will be the responsibility of the supplier,</t>
  </si>
  <si>
    <t>and are included in the price.</t>
  </si>
  <si>
    <t>To submit an offer</t>
  </si>
  <si>
    <t>Response required before :</t>
  </si>
  <si>
    <t>Offer(s) to be sent under envelop to:</t>
  </si>
  <si>
    <t>QUOTATION FORM</t>
  </si>
  <si>
    <r>
      <t xml:space="preserve">Date : </t>
    </r>
    <r>
      <rPr>
        <sz val="12"/>
        <color rgb="FF000000"/>
        <rFont val="Garamond"/>
      </rPr>
      <t>……. / ……. / …….</t>
    </r>
  </si>
  <si>
    <t>Category:</t>
  </si>
  <si>
    <t>Validity :</t>
  </si>
  <si>
    <t>Purchase Dossier Reference:</t>
  </si>
  <si>
    <t>N°</t>
  </si>
  <si>
    <t>Description</t>
  </si>
  <si>
    <t>Unit Price</t>
  </si>
  <si>
    <t>Total Price</t>
  </si>
  <si>
    <t>Currency</t>
  </si>
  <si>
    <t xml:space="preserve">TOTAL = </t>
  </si>
  <si>
    <t>Supplier's details:</t>
  </si>
  <si>
    <t>Name of the company:</t>
  </si>
  <si>
    <t>E-mail:</t>
  </si>
  <si>
    <t>Contact person:</t>
  </si>
  <si>
    <t>Company registration number:</t>
  </si>
  <si>
    <t>Or supplier  ID number:</t>
  </si>
  <si>
    <t>Phone:</t>
  </si>
  <si>
    <t>Stamp:</t>
  </si>
  <si>
    <t>Address:</t>
  </si>
  <si>
    <t>idExtRefServer</t>
  </si>
  <si>
    <t>idCatalogueReference</t>
  </si>
  <si>
    <t>idCore</t>
  </si>
  <si>
    <t>Mission name</t>
  </si>
  <si>
    <t>Mission code</t>
  </si>
  <si>
    <t>Base name</t>
  </si>
  <si>
    <t>Base code</t>
  </si>
  <si>
    <t>Team name</t>
  </si>
  <si>
    <t>Submitter info</t>
  </si>
  <si>
    <t>Request destination</t>
  </si>
  <si>
    <t>Initial submission date</t>
  </si>
  <si>
    <t>requestingBatch_idServer</t>
  </si>
  <si>
    <t>strType</t>
  </si>
  <si>
    <t>item name</t>
  </si>
  <si>
    <t>idSpecificationDoc</t>
  </si>
  <si>
    <t>deliveryNb</t>
  </si>
  <si>
    <t>datDeliveryDate</t>
  </si>
  <si>
    <t>strDeliveryLocation</t>
  </si>
  <si>
    <t>floQuantity</t>
  </si>
  <si>
    <t>floRequestQuantity</t>
  </si>
  <si>
    <t>UoM symbol</t>
  </si>
  <si>
    <t>UoC label</t>
  </si>
  <si>
    <t>floConversionRuleUoC</t>
  </si>
  <si>
    <t>UoP label</t>
  </si>
  <si>
    <t>floConversionRuleUoP</t>
  </si>
  <si>
    <t>floUnitAuthorizedAmount</t>
  </si>
  <si>
    <t>Currency code</t>
  </si>
  <si>
    <t>strSagaDonorCode</t>
  </si>
  <si>
    <t>strSagaContractCode</t>
  </si>
  <si>
    <t>strBudgetLineCode</t>
  </si>
  <si>
    <t>strComment</t>
  </si>
  <si>
    <t>strSagaProjectCode</t>
  </si>
  <si>
    <t>booSagaProjectCodeTemp</t>
  </si>
  <si>
    <t>booSagaContractCodeTemp</t>
  </si>
  <si>
    <t>booSagaBudgetLineTemp</t>
  </si>
  <si>
    <t>idExtRefPRItem</t>
  </si>
  <si>
    <t>requestingBatch_idBatch</t>
  </si>
  <si>
    <t>BudgetStart</t>
  </si>
  <si>
    <t>BudgetEnd</t>
  </si>
  <si>
    <t>Kitlog CountryCode</t>
  </si>
  <si>
    <t>Kitlog BaseCode</t>
  </si>
  <si>
    <t>Kitlog ReqCode</t>
  </si>
  <si>
    <t>Kitlog PRRef</t>
  </si>
  <si>
    <t>Kitlog PLRef</t>
  </si>
  <si>
    <t>Transport mode</t>
  </si>
  <si>
    <t>strQualifComments</t>
  </si>
  <si>
    <t>strSCItemReference</t>
  </si>
  <si>
    <t>strSCItemReference2</t>
  </si>
  <si>
    <t>Transport_idExtRefServer</t>
  </si>
  <si>
    <t>Transport_idExtRefPRitem</t>
  </si>
  <si>
    <t>Routing submission date</t>
  </si>
  <si>
    <t>routingBatch_idServer</t>
  </si>
  <si>
    <t>routingBatch_idBatch</t>
  </si>
  <si>
    <t>Destination Base name</t>
  </si>
  <si>
    <t>Destination Base code</t>
  </si>
  <si>
    <t>Routing Batch Comments</t>
  </si>
  <si>
    <t>Item specifications</t>
  </si>
  <si>
    <t>Purchase dossier site code</t>
  </si>
  <si>
    <t>strPurchaseDossierExtRef</t>
  </si>
  <si>
    <t>strPurchaseDossierName</t>
  </si>
  <si>
    <t>strPurchaseDossierDescription</t>
  </si>
  <si>
    <t>SOUTH SUDAN</t>
  </si>
  <si>
    <t>G</t>
  </si>
  <si>
    <t>Biscuit / Bakery product</t>
  </si>
  <si>
    <t>2019-03-20</t>
  </si>
  <si>
    <t>Juba Warehouse</t>
  </si>
  <si>
    <t>pc</t>
  </si>
  <si>
    <t>Description : Honey Salt Almonds / Weight/Volume : 100g / Packaging : pack / extra: For grab bags</t>
  </si>
  <si>
    <t>JUB</t>
  </si>
  <si>
    <t>PD-033-00553</t>
  </si>
  <si>
    <t>MET/SET Grab Bag Items</t>
  </si>
  <si>
    <t>Edible Oil</t>
  </si>
  <si>
    <t>l</t>
  </si>
  <si>
    <t>Type/Variety : sunflower / Packaging : 3 Litters / extra: Cooking oil</t>
  </si>
  <si>
    <t>Meat / Poultry product</t>
  </si>
  <si>
    <t>Description : Corned beef / Weight/Volume : 340g / Packaging : tin / extra: For grab bags</t>
  </si>
  <si>
    <t>Soap</t>
  </si>
  <si>
    <t>Type : Body / Weight : 85g / extra: Dettol bathing soap-For grab bags</t>
  </si>
  <si>
    <t>Paper napkin</t>
  </si>
  <si>
    <t>Color : White / extra: For grab bags</t>
  </si>
  <si>
    <t>Cooking knife</t>
  </si>
  <si>
    <t>Blade size : Medium &lt;20cm / Use : For cutting vegetables / extra: For grab bags</t>
  </si>
  <si>
    <t>Mosquito repellent</t>
  </si>
  <si>
    <t>Form : Cream / Use : For skin / extra: For grab bags</t>
  </si>
  <si>
    <t>other food</t>
  </si>
  <si>
    <t>Description : Corned beef, 340g / extra: For grab bags</t>
  </si>
  <si>
    <t>Dry cell – Non rechargeable</t>
  </si>
  <si>
    <t>Pair</t>
  </si>
  <si>
    <t>Model : D/LR20 / extra: For grab bags</t>
  </si>
  <si>
    <t>Flashlight</t>
  </si>
  <si>
    <t>Power Supply : Dry cell / extra: For grab bags</t>
  </si>
  <si>
    <t>Description : castania almond 70g / extra: For grab bags</t>
  </si>
  <si>
    <t>Description : Indome noodles 80g chicken flavour / extra: For grab bags</t>
  </si>
  <si>
    <t>Description : Indome noodles 80g beef flavour / extra: For grab bags</t>
  </si>
  <si>
    <t>Pack</t>
  </si>
  <si>
    <t>Description : Lipton, pack of 50 bags / extra: For grab bags</t>
  </si>
  <si>
    <t>Beverage</t>
  </si>
  <si>
    <t>Description : Del monte juice / Weight/Volume : 1L / Packaging : packet / extra: For grab bags</t>
  </si>
  <si>
    <t>Description : Manji digestive biscuit / Weight/Volume : 200g / Packaging : packet / extra: For grab bags</t>
  </si>
  <si>
    <t>Description : Leema tuna / Weight/Volume : 185g / Packaging : tin / extra: For grab bags</t>
  </si>
  <si>
    <r>
      <t xml:space="preserve">Note: </t>
    </r>
    <r>
      <rPr>
        <i/>
        <sz val="12"/>
        <color rgb="FF000000"/>
        <rFont val="Garamond"/>
        <family val="1"/>
      </rPr>
      <t>This quotation request is not an order and does not commit ACF-IN on any obligation.</t>
    </r>
  </si>
  <si>
    <t>Whom it may concern</t>
  </si>
  <si>
    <t>Action Against Hunger</t>
  </si>
  <si>
    <t>dpylogco@ssd-actionagainsthunger.org</t>
  </si>
  <si>
    <t>logprocoff@ssd-actionagainsthunger.org</t>
  </si>
  <si>
    <t>Quote in USD</t>
  </si>
  <si>
    <t xml:space="preserve"> - Delivery adress and date: Juba office/Guest house in Hai Cinema next to Bari Parish Church</t>
  </si>
  <si>
    <t xml:space="preserve"> - Payment by bank transfer or cheque on monthly basis </t>
  </si>
  <si>
    <t>G02543 - Cereals product
(spec: Description : Marconi / Weight/Volume : 250g / Packaging : Packet / )
(comments: Frame work agreement purpose)</t>
  </si>
  <si>
    <t>G00207 - Fish / Seafood product
(spec: Description : Sardine / Weight/Volume : 200g / Packaging : Tin / )
(comments: Frame work agreement purpose)</t>
  </si>
  <si>
    <t>G00210 - Sweet / Candy product
(spec: Description : Roasted ground nuts / Weight/Volume : 100g / Packaging : Packet / extra: Roasted locally)
(comments: Frame work agreement purpose)</t>
  </si>
  <si>
    <t>G00210 - Sweet / Candy product
(spec: Description : Sweet corn / Weight/Volume : 125gm / Packaging : Tin / )
(comments: Frame work agreement purpose)</t>
  </si>
  <si>
    <t>G00210 - Sweet / Candy product
(spec: Description : Noodles / Weight/Volume : 85g / Packaging : packet / extra: various types)
(comments: Frame work agreement purpose)</t>
  </si>
  <si>
    <t>G02542 - other food
(spec: Description : Local peanut paste / extra: 2 kg pack)
(comments: Frame work agreement purpose)</t>
  </si>
  <si>
    <t>G00210 - Sweet / Candy product
(spec: Description : Tahania / Weight/Volume : 1 kg / Packaging : Tin / extra: In a packet)
(comments: Frame work agreement purpose)</t>
  </si>
  <si>
    <t>G00210 - Sweet / Candy product
(spec: Description : Hard chocolate bar / Weight/Volume : 250g / Packaging : packet / )
(comments: Frame work agreement purpose)</t>
  </si>
  <si>
    <t>G00212 - Biscuit / Bakery product
(spec: Description : Biscuits, glucose / Weight/Volume : 100g / Packaging : packet / extra: In a packet of 10 packs)
(comments: Frame work agreement purpose)</t>
  </si>
  <si>
    <t>G00203 - Beverage
(spec: Description : Soda / Weight/Volume : 500ml / Packaging : bottle / extra: In a 12 bottles pack)
(comments: Frame work agreement purpose)</t>
  </si>
  <si>
    <t>G00203 - Beverage
(spec: Description : Soda / Weight/Volume : 330ml / Packaging : can / extra: In a 24 pack)
(comments: Frame work agreement purpose)</t>
  </si>
  <si>
    <t>G00203 - Beverage
(spec: Description : Drinking water / Weight/Volume : 1.5L / Packaging : bottle / extra: In a 12 pact carton)
(comments: Frame work agreement purpose)</t>
  </si>
  <si>
    <t>G00203 - Beverage
(spec: Description : Drinking water / Weight/Volume : 600ml / Packaging : bottle / extra: In a 24 pack)
(comments: Frame work agreement purpose)</t>
  </si>
  <si>
    <t>G00212 - Biscuit / Bakery product
(spec: Description : Biscuits, Hi proteins / Weight/Volume : 300g / Packaging : packet / extra: In packet)
(comments: Frame work agreement purpose)</t>
  </si>
  <si>
    <t>G00203 - Beverage
(spec: Description : Hibiscus / Weight/Volume : 50g / Packaging : packet / extra: 50 bags per packet)
(comments: Frame work agreement purpose)</t>
  </si>
  <si>
    <t>G00203 - Beverage
(spec: Description : Lipton / Weight/Volume : 200g / Packaging : packet / extra: 100 bags per packet)
(comments: Frame work agreement purpose)</t>
  </si>
  <si>
    <t>G00203 - Beverage
(spec: Description : Coffee, Nescafe / Weight/Volume : 200g / Packaging : tin / )
(comments: Frame work agreement purpose)</t>
  </si>
  <si>
    <t>G00208 - Egg / Dairy product
(spec: Description : Milo / Weight/Volume : 400g / Packaging : tin / )
(comments: Frame work agreement purpose)</t>
  </si>
  <si>
    <t>G00208 - Egg / Dairy product
(spec: Description : Milk, Nido / Weight/Volume : 900g / Packaging : tin / )
(comments: Frame work agreement purpose)</t>
  </si>
  <si>
    <t>G00212 - Biscuit / Bakery product
(spec: Description : Biscuits, digestive / Weight/Volume : 450g / Packaging : packet / extra: In a packet)
(comments: Frame work agreement purpose)</t>
  </si>
  <si>
    <t>G02197 - Lentils
(spec: Type/Variety : Lentils / Packaging : bag / extra: 10kg bag)
(comments: Frame work agreement purpose)</t>
  </si>
  <si>
    <t>G02190 - Maize/Corn
(spec: Form : Grains / Variety : Maize / Packaging : bag / extra: 10kg bag)
(comments: Frame work agreement purpose)</t>
  </si>
  <si>
    <t>G00211 - Spice / Seasonning product
(spec: Description : Chilli sauce / Weight/Volume : 200g / Packaging : Bottle / )
(comments: Frame work agreement purpose)</t>
  </si>
  <si>
    <t>Pack of 12 pc</t>
  </si>
  <si>
    <t>Bag of 10 kg</t>
  </si>
  <si>
    <t>G00210 - Sweet / Candy product
(spec: Description : Corn flakes / Weight/Volume : 400g / Packaging : Packet / )
(comments: Frame work agreement purpose)</t>
  </si>
  <si>
    <t>Detol liquid 750ml</t>
  </si>
  <si>
    <t>Hand washing liquid soap 750ml</t>
  </si>
  <si>
    <t>kg</t>
  </si>
  <si>
    <t>Sugar brown</t>
  </si>
  <si>
    <t>Milk Nido 2500gm</t>
  </si>
  <si>
    <t>Sugar white</t>
  </si>
  <si>
    <t>Tea bags (Green tea mint flavour)</t>
  </si>
  <si>
    <t>Pack of 50 bags</t>
  </si>
  <si>
    <t>Coffee jar of 500gm</t>
  </si>
  <si>
    <t>Coffee Dormans jar of 500gm</t>
  </si>
  <si>
    <t>Tea bags (Kepeta)</t>
  </si>
  <si>
    <t>Air Freshner 750ml</t>
  </si>
  <si>
    <t>Jik liquid (white)</t>
  </si>
  <si>
    <t>Jik liquid (coloured)</t>
  </si>
  <si>
    <t>Hand gloves (Small size)</t>
  </si>
  <si>
    <t>pair</t>
  </si>
  <si>
    <t>Bar soad for washing (600gm)</t>
  </si>
  <si>
    <t>box</t>
  </si>
  <si>
    <t>Glasses for Drinking water (500ml)</t>
  </si>
  <si>
    <t>packet</t>
  </si>
  <si>
    <t>Soft touch Facial Tissue (200x2 ply)</t>
  </si>
  <si>
    <t>Furniture Polish</t>
  </si>
  <si>
    <t xml:space="preserve">Still wire </t>
  </si>
  <si>
    <t>roll</t>
  </si>
  <si>
    <t xml:space="preserve">Toilet papers </t>
  </si>
  <si>
    <t>packet of 10 rolls</t>
  </si>
  <si>
    <t>Vim Powder 500gms</t>
  </si>
  <si>
    <t>Harpic</t>
  </si>
  <si>
    <t>Mopper</t>
  </si>
  <si>
    <t xml:space="preserve">Plastic bucket 20l </t>
  </si>
  <si>
    <t>Omo</t>
  </si>
  <si>
    <t>Liquid soap (5 litres)</t>
  </si>
  <si>
    <t>jerrican</t>
  </si>
  <si>
    <t>Drinking Chocolate (250gm)</t>
  </si>
  <si>
    <t>Garbage bags</t>
  </si>
  <si>
    <t>Indoor brooms</t>
  </si>
  <si>
    <t>packt of 30 pcs</t>
  </si>
  <si>
    <t>Broom for roof with soft hair</t>
  </si>
  <si>
    <t>TBC</t>
  </si>
  <si>
    <t xml:space="preserve">Office Supplies </t>
  </si>
  <si>
    <t>Quotation Request - Office Supplies 1 yr Framework Agreement</t>
  </si>
  <si>
    <t xml:space="preserve">Before 5:00pm  15/04/2019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</si>
</sst>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Times New Roman"/>
    </font>
    <font>
      <sz val="10"/>
      <color rgb="FF000000"/>
      <name val="Garamond"/>
    </font>
    <font>
      <b/>
      <sz val="10"/>
      <color rgb="FF000000"/>
      <name val="Garamond"/>
    </font>
    <font>
      <b/>
      <sz val="12"/>
      <color rgb="FF000000"/>
      <name val="Garamond"/>
    </font>
    <font>
      <sz val="12"/>
      <color rgb="FF000000"/>
      <name val="Garamond"/>
    </font>
    <font>
      <b/>
      <sz val="10"/>
      <color rgb="FF000000"/>
      <name val="Times New Roman"/>
    </font>
    <font>
      <b/>
      <sz val="20"/>
      <color rgb="FF000000"/>
      <name val="Garamond"/>
    </font>
    <font>
      <b/>
      <sz val="9"/>
      <color rgb="FF000000"/>
      <name val="Tahoma"/>
    </font>
    <font>
      <sz val="9"/>
      <color rgb="FF000000"/>
      <name val="Tahoma"/>
    </font>
    <font>
      <sz val="12"/>
      <color rgb="FF000000"/>
      <name val="Times New Roman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Arial"/>
      <family val="2"/>
    </font>
    <font>
      <b/>
      <u/>
      <sz val="12"/>
      <color rgb="FF000000"/>
      <name val="Garamond"/>
      <family val="1"/>
    </font>
    <font>
      <sz val="12"/>
      <color rgb="FFFFFFFF"/>
      <name val="Times New Roman"/>
      <family val="1"/>
    </font>
    <font>
      <b/>
      <i/>
      <sz val="12"/>
      <color rgb="FF000000"/>
      <name val="Garamond"/>
      <family val="1"/>
    </font>
    <font>
      <b/>
      <sz val="12"/>
      <color rgb="FF000000"/>
      <name val="Times New Roman"/>
      <family val="1"/>
    </font>
    <font>
      <i/>
      <sz val="12"/>
      <color rgb="FF000000"/>
      <name val="Garamond"/>
      <family val="1"/>
    </font>
    <font>
      <b/>
      <i/>
      <sz val="12"/>
      <color rgb="FFFFFFFF"/>
      <name val="Garamond"/>
      <family val="1"/>
    </font>
    <font>
      <i/>
      <sz val="12"/>
      <color rgb="FFFFFFFF"/>
      <name val="Garamond"/>
      <family val="1"/>
    </font>
    <font>
      <u/>
      <sz val="10"/>
      <color theme="10"/>
      <name val="Times New Roman"/>
      <family val="1"/>
    </font>
    <font>
      <u/>
      <sz val="12"/>
      <color theme="10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000000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2" borderId="0" applyNumberFormat="0" applyFill="0" applyBorder="0" applyAlignment="0" applyProtection="0"/>
  </cellStyleXfs>
  <cellXfs count="125"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/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23" xfId="0" applyFont="1" applyFill="1" applyBorder="1"/>
    <xf numFmtId="0" fontId="4" fillId="2" borderId="24" xfId="0" applyFont="1" applyFill="1" applyBorder="1"/>
    <xf numFmtId="0" fontId="4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2" fillId="4" borderId="2" xfId="0" applyFont="1" applyFill="1" applyBorder="1"/>
    <xf numFmtId="0" fontId="3" fillId="4" borderId="0" xfId="0" applyFont="1" applyFill="1"/>
    <xf numFmtId="0" fontId="1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1" fillId="4" borderId="0" xfId="0" applyFont="1" applyFill="1" applyAlignment="1">
      <alignment vertical="center"/>
    </xf>
    <xf numFmtId="0" fontId="5" fillId="6" borderId="0" xfId="0" applyFont="1" applyFill="1"/>
    <xf numFmtId="0" fontId="5" fillId="7" borderId="0" xfId="0" applyFont="1" applyFill="1"/>
    <xf numFmtId="0" fontId="0" fillId="2" borderId="0" xfId="0" applyFill="1"/>
    <xf numFmtId="0" fontId="0" fillId="7" borderId="0" xfId="0" applyFill="1"/>
    <xf numFmtId="49" fontId="0" fillId="7" borderId="0" xfId="0" applyNumberFormat="1" applyFill="1"/>
    <xf numFmtId="0" fontId="9" fillId="4" borderId="0" xfId="0" applyFont="1" applyFill="1" applyAlignment="1">
      <alignment vertical="top"/>
    </xf>
    <xf numFmtId="0" fontId="10" fillId="4" borderId="0" xfId="0" applyFont="1" applyFill="1" applyAlignment="1">
      <alignment vertical="center"/>
    </xf>
    <xf numFmtId="0" fontId="9" fillId="2" borderId="0" xfId="0" applyFont="1" applyFill="1"/>
    <xf numFmtId="0" fontId="9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horizontal="right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top"/>
    </xf>
    <xf numFmtId="0" fontId="15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8" borderId="27" xfId="0" applyFont="1" applyFill="1" applyBorder="1" applyAlignment="1">
      <alignment vertical="center"/>
    </xf>
    <xf numFmtId="0" fontId="19" fillId="8" borderId="27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21" fillId="4" borderId="0" xfId="1" applyFont="1" applyFill="1" applyAlignment="1">
      <alignment vertical="center"/>
    </xf>
    <xf numFmtId="0" fontId="21" fillId="4" borderId="10" xfId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0" fillId="0" borderId="43" xfId="0" applyBorder="1"/>
    <xf numFmtId="0" fontId="22" fillId="0" borderId="43" xfId="0" applyFont="1" applyBorder="1"/>
    <xf numFmtId="0" fontId="2" fillId="4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vertical="center"/>
    </xf>
    <xf numFmtId="0" fontId="11" fillId="4" borderId="33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34" xfId="0" applyFont="1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0" fontId="11" fillId="4" borderId="35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14" fontId="9" fillId="4" borderId="36" xfId="0" applyNumberFormat="1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FFFFFF"/>
        <name val="Calibri"/>
      </font>
      <numFmt numFmtId="0" formatCode="General"/>
      <fill>
        <patternFill patternType="solid">
          <fgColor rgb="FF000000"/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28575</xdr:rowOff>
    </xdr:from>
    <xdr:ext cx="1438275" cy="1019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procoff@ssd-actionagainsthunger.org" TargetMode="External"/><Relationship Id="rId1" Type="http://schemas.openxmlformats.org/officeDocument/2006/relationships/hyperlink" Target="mailto:dpylogco@ssd-actionagainsthunger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topLeftCell="A82" workbookViewId="0">
      <selection activeCell="B100" sqref="B100"/>
    </sheetView>
  </sheetViews>
  <sheetFormatPr defaultRowHeight="15.75" x14ac:dyDescent="0.25"/>
  <cols>
    <col min="1" max="1" width="5" style="43" customWidth="1"/>
    <col min="2" max="2" width="9.1640625" style="46" customWidth="1"/>
    <col min="3" max="3" width="19.33203125" style="46" customWidth="1"/>
    <col min="4" max="4" width="25.33203125" style="46" customWidth="1"/>
    <col min="5" max="5" width="12" style="46" customWidth="1"/>
    <col min="6" max="6" width="16" style="46" customWidth="1"/>
    <col min="7" max="7" width="12" style="46" customWidth="1"/>
    <col min="8" max="8" width="9.33203125" style="45"/>
    <col min="9" max="9" width="10.5" style="45" customWidth="1"/>
    <col min="10" max="16384" width="9.33203125" style="45"/>
  </cols>
  <sheetData>
    <row r="1" spans="1:9" x14ac:dyDescent="0.25">
      <c r="B1" s="44"/>
      <c r="C1" s="44"/>
      <c r="D1" s="44"/>
      <c r="E1" s="44"/>
      <c r="F1" s="44"/>
      <c r="G1" s="44"/>
      <c r="H1" s="44"/>
      <c r="I1" s="44"/>
    </row>
    <row r="2" spans="1:9" x14ac:dyDescent="0.25">
      <c r="B2" s="44"/>
      <c r="C2" s="44"/>
      <c r="D2" s="44"/>
      <c r="E2" s="44"/>
      <c r="F2" s="44"/>
      <c r="G2" s="44"/>
      <c r="H2" s="44"/>
      <c r="I2" s="44"/>
    </row>
    <row r="3" spans="1:9" x14ac:dyDescent="0.25">
      <c r="B3" s="44"/>
      <c r="C3" s="44"/>
      <c r="D3" s="44"/>
      <c r="E3" s="44"/>
      <c r="F3" s="44"/>
      <c r="G3" s="44"/>
      <c r="H3" s="44"/>
      <c r="I3" s="44"/>
    </row>
    <row r="4" spans="1:9" ht="23.25" customHeight="1" x14ac:dyDescent="0.25">
      <c r="C4" s="47"/>
      <c r="D4" s="102" t="str">
        <f>CONCATENATE(IF(COUNTIFS(LinkExportedItemData!$D$2:$D$1000,"&lt;&gt;",LinkExportedItemData!$D$2:$D$1000,"&lt;&gt;"&amp;LinkExportedItemData!$D$2)=0,IF(ISBLANK(LinkExportedItemData!$D$2),"",LinkExportedItemData!$D$2),"multiple missions!")," Mission")</f>
        <v>SOUTH SUDAN Mission</v>
      </c>
      <c r="E4" s="102"/>
      <c r="F4" s="102"/>
      <c r="G4" s="102"/>
      <c r="H4" s="102"/>
      <c r="I4" s="102"/>
    </row>
    <row r="5" spans="1:9" ht="31.5" customHeight="1" x14ac:dyDescent="0.25">
      <c r="B5" s="44"/>
      <c r="C5" s="44"/>
      <c r="D5" s="44"/>
      <c r="E5" s="44"/>
      <c r="H5" s="44"/>
      <c r="I5" s="48" t="s">
        <v>0</v>
      </c>
    </row>
    <row r="6" spans="1:9" ht="15.75" customHeight="1" x14ac:dyDescent="0.25">
      <c r="B6" s="49" t="s">
        <v>1</v>
      </c>
      <c r="C6" s="90" t="s">
        <v>168</v>
      </c>
      <c r="D6" s="90"/>
      <c r="E6" s="91"/>
      <c r="F6" s="108" t="s">
        <v>2</v>
      </c>
      <c r="G6" s="109"/>
      <c r="H6" s="104">
        <f ca="1">TODAY()</f>
        <v>43563</v>
      </c>
      <c r="I6" s="105"/>
    </row>
    <row r="7" spans="1:9" ht="16.5" customHeight="1" x14ac:dyDescent="0.25">
      <c r="B7" s="50" t="s">
        <v>3</v>
      </c>
      <c r="C7" s="92" t="s">
        <v>169</v>
      </c>
      <c r="D7" s="92"/>
      <c r="E7" s="93"/>
      <c r="F7" s="103" t="s">
        <v>4</v>
      </c>
      <c r="G7" s="94"/>
      <c r="H7" s="106" t="s">
        <v>239</v>
      </c>
      <c r="I7" s="107"/>
    </row>
    <row r="8" spans="1:9" ht="16.5" customHeight="1" x14ac:dyDescent="0.25">
      <c r="B8" s="51" t="s">
        <v>5</v>
      </c>
      <c r="C8" s="94" t="s">
        <v>240</v>
      </c>
      <c r="D8" s="94"/>
      <c r="E8" s="95"/>
    </row>
    <row r="9" spans="1:9" x14ac:dyDescent="0.25">
      <c r="B9" s="44"/>
      <c r="C9" s="44"/>
      <c r="D9" s="44"/>
      <c r="E9" s="44"/>
      <c r="F9" s="44"/>
      <c r="G9" s="44"/>
      <c r="H9" s="44"/>
      <c r="I9" s="44"/>
    </row>
    <row r="10" spans="1:9" ht="21" customHeight="1" x14ac:dyDescent="0.25">
      <c r="B10" s="52" t="s">
        <v>6</v>
      </c>
      <c r="C10" s="44"/>
      <c r="D10" s="47" t="s">
        <v>241</v>
      </c>
      <c r="E10" s="47"/>
      <c r="F10" s="44"/>
      <c r="G10" s="44"/>
      <c r="H10" s="44"/>
      <c r="I10" s="44"/>
    </row>
    <row r="11" spans="1:9" ht="10.5" customHeight="1" x14ac:dyDescent="0.25">
      <c r="B11" s="47"/>
      <c r="C11" s="47"/>
      <c r="D11" s="47"/>
      <c r="E11" s="47"/>
      <c r="F11" s="44"/>
      <c r="G11" s="44"/>
      <c r="H11" s="44"/>
      <c r="I11" s="44"/>
    </row>
    <row r="12" spans="1:9" x14ac:dyDescent="0.25">
      <c r="B12" s="44"/>
      <c r="C12" s="44"/>
      <c r="D12" s="44"/>
      <c r="E12" s="44"/>
      <c r="F12" s="44"/>
      <c r="G12" s="44"/>
      <c r="H12" s="44"/>
      <c r="I12" s="44"/>
    </row>
    <row r="13" spans="1:9" x14ac:dyDescent="0.25">
      <c r="A13" s="53">
        <v>0</v>
      </c>
      <c r="B13" s="89" t="s">
        <v>7</v>
      </c>
      <c r="C13" s="89"/>
      <c r="D13" s="89"/>
      <c r="E13" s="54" t="s">
        <v>8</v>
      </c>
      <c r="F13" s="54" t="s">
        <v>9</v>
      </c>
      <c r="G13" s="89" t="s">
        <v>10</v>
      </c>
      <c r="H13" s="89"/>
      <c r="I13" s="89"/>
    </row>
    <row r="14" spans="1:9" s="57" customFormat="1" ht="80.25" customHeight="1" x14ac:dyDescent="0.25">
      <c r="A14" s="55">
        <f t="shared" ref="A14:A67" si="0">A13+1</f>
        <v>1</v>
      </c>
      <c r="B14" s="86" t="s">
        <v>196</v>
      </c>
      <c r="C14" s="87"/>
      <c r="D14" s="88"/>
      <c r="E14" s="56">
        <v>1</v>
      </c>
      <c r="F14" s="79" t="s">
        <v>199</v>
      </c>
      <c r="G14" s="83" t="s">
        <v>172</v>
      </c>
      <c r="H14" s="84"/>
      <c r="I14" s="85"/>
    </row>
    <row r="15" spans="1:9" s="57" customFormat="1" ht="80.25" customHeight="1" x14ac:dyDescent="0.25">
      <c r="A15" s="55">
        <f t="shared" si="0"/>
        <v>2</v>
      </c>
      <c r="B15" s="86" t="s">
        <v>195</v>
      </c>
      <c r="C15" s="87"/>
      <c r="D15" s="88"/>
      <c r="E15" s="56">
        <v>1</v>
      </c>
      <c r="F15" s="79" t="s">
        <v>199</v>
      </c>
      <c r="G15" s="83" t="s">
        <v>172</v>
      </c>
      <c r="H15" s="84"/>
      <c r="I15" s="85"/>
    </row>
    <row r="16" spans="1:9" s="57" customFormat="1" ht="80.25" customHeight="1" x14ac:dyDescent="0.25">
      <c r="A16" s="55">
        <f t="shared" si="0"/>
        <v>3</v>
      </c>
      <c r="B16" s="86" t="s">
        <v>194</v>
      </c>
      <c r="C16" s="87"/>
      <c r="D16" s="88"/>
      <c r="E16" s="56">
        <v>1</v>
      </c>
      <c r="F16" s="79" t="s">
        <v>133</v>
      </c>
      <c r="G16" s="83" t="s">
        <v>172</v>
      </c>
      <c r="H16" s="84"/>
      <c r="I16" s="85"/>
    </row>
    <row r="17" spans="1:9" s="57" customFormat="1" ht="80.25" customHeight="1" x14ac:dyDescent="0.25">
      <c r="A17" s="55">
        <f t="shared" si="0"/>
        <v>4</v>
      </c>
      <c r="B17" s="86" t="s">
        <v>193</v>
      </c>
      <c r="C17" s="87"/>
      <c r="D17" s="88"/>
      <c r="E17" s="56">
        <v>1</v>
      </c>
      <c r="F17" s="79" t="s">
        <v>133</v>
      </c>
      <c r="G17" s="83" t="s">
        <v>172</v>
      </c>
      <c r="H17" s="84"/>
      <c r="I17" s="85"/>
    </row>
    <row r="18" spans="1:9" s="57" customFormat="1" ht="80.25" customHeight="1" x14ac:dyDescent="0.25">
      <c r="A18" s="55">
        <f t="shared" si="0"/>
        <v>5</v>
      </c>
      <c r="B18" s="86" t="s">
        <v>192</v>
      </c>
      <c r="C18" s="87"/>
      <c r="D18" s="88"/>
      <c r="E18" s="56">
        <v>1</v>
      </c>
      <c r="F18" s="79" t="s">
        <v>133</v>
      </c>
      <c r="G18" s="83" t="s">
        <v>172</v>
      </c>
      <c r="H18" s="84"/>
      <c r="I18" s="85"/>
    </row>
    <row r="19" spans="1:9" s="57" customFormat="1" ht="80.25" customHeight="1" x14ac:dyDescent="0.25">
      <c r="A19" s="55">
        <f t="shared" si="0"/>
        <v>6</v>
      </c>
      <c r="B19" s="86" t="s">
        <v>191</v>
      </c>
      <c r="C19" s="87"/>
      <c r="D19" s="88"/>
      <c r="E19" s="56">
        <v>1</v>
      </c>
      <c r="F19" s="79" t="s">
        <v>133</v>
      </c>
      <c r="G19" s="83" t="s">
        <v>172</v>
      </c>
      <c r="H19" s="84"/>
      <c r="I19" s="85"/>
    </row>
    <row r="20" spans="1:9" s="57" customFormat="1" ht="80.25" customHeight="1" x14ac:dyDescent="0.25">
      <c r="A20" s="55">
        <f t="shared" si="0"/>
        <v>7</v>
      </c>
      <c r="B20" s="86" t="s">
        <v>190</v>
      </c>
      <c r="C20" s="87"/>
      <c r="D20" s="88"/>
      <c r="E20" s="56">
        <v>1</v>
      </c>
      <c r="F20" s="79" t="s">
        <v>133</v>
      </c>
      <c r="G20" s="83" t="s">
        <v>172</v>
      </c>
      <c r="H20" s="84"/>
      <c r="I20" s="85"/>
    </row>
    <row r="21" spans="1:9" s="57" customFormat="1" ht="80.25" customHeight="1" x14ac:dyDescent="0.25">
      <c r="A21" s="55">
        <f t="shared" si="0"/>
        <v>8</v>
      </c>
      <c r="B21" s="86" t="s">
        <v>189</v>
      </c>
      <c r="C21" s="87"/>
      <c r="D21" s="88"/>
      <c r="E21" s="56">
        <v>1</v>
      </c>
      <c r="F21" s="79" t="s">
        <v>133</v>
      </c>
      <c r="G21" s="83" t="s">
        <v>172</v>
      </c>
      <c r="H21" s="84"/>
      <c r="I21" s="85"/>
    </row>
    <row r="22" spans="1:9" s="57" customFormat="1" ht="80.25" customHeight="1" x14ac:dyDescent="0.25">
      <c r="A22" s="55">
        <f t="shared" si="0"/>
        <v>9</v>
      </c>
      <c r="B22" s="86" t="s">
        <v>188</v>
      </c>
      <c r="C22" s="87"/>
      <c r="D22" s="88"/>
      <c r="E22" s="56">
        <v>1</v>
      </c>
      <c r="F22" s="79" t="s">
        <v>133</v>
      </c>
      <c r="G22" s="83" t="s">
        <v>172</v>
      </c>
      <c r="H22" s="84"/>
      <c r="I22" s="85"/>
    </row>
    <row r="23" spans="1:9" s="57" customFormat="1" ht="80.25" customHeight="1" x14ac:dyDescent="0.25">
      <c r="A23" s="55">
        <f t="shared" si="0"/>
        <v>10</v>
      </c>
      <c r="B23" s="86" t="s">
        <v>187</v>
      </c>
      <c r="C23" s="87"/>
      <c r="D23" s="88"/>
      <c r="E23" s="56">
        <v>1</v>
      </c>
      <c r="F23" s="79" t="s">
        <v>133</v>
      </c>
      <c r="G23" s="83" t="s">
        <v>172</v>
      </c>
      <c r="H23" s="84"/>
      <c r="I23" s="85"/>
    </row>
    <row r="24" spans="1:9" s="57" customFormat="1" ht="80.25" customHeight="1" x14ac:dyDescent="0.25">
      <c r="A24" s="55">
        <f t="shared" si="0"/>
        <v>11</v>
      </c>
      <c r="B24" s="86" t="s">
        <v>186</v>
      </c>
      <c r="C24" s="87"/>
      <c r="D24" s="88"/>
      <c r="E24" s="56">
        <v>1</v>
      </c>
      <c r="F24" s="79" t="s">
        <v>133</v>
      </c>
      <c r="G24" s="83" t="s">
        <v>172</v>
      </c>
      <c r="H24" s="84"/>
      <c r="I24" s="85"/>
    </row>
    <row r="25" spans="1:9" s="57" customFormat="1" ht="80.25" customHeight="1" x14ac:dyDescent="0.25">
      <c r="A25" s="55">
        <f t="shared" si="0"/>
        <v>12</v>
      </c>
      <c r="B25" s="86" t="s">
        <v>185</v>
      </c>
      <c r="C25" s="87"/>
      <c r="D25" s="88"/>
      <c r="E25" s="56">
        <v>1</v>
      </c>
      <c r="F25" s="79" t="s">
        <v>133</v>
      </c>
      <c r="G25" s="83" t="s">
        <v>172</v>
      </c>
      <c r="H25" s="84"/>
      <c r="I25" s="85"/>
    </row>
    <row r="26" spans="1:9" s="57" customFormat="1" ht="80.25" customHeight="1" x14ac:dyDescent="0.25">
      <c r="A26" s="55">
        <f t="shared" si="0"/>
        <v>13</v>
      </c>
      <c r="B26" s="86" t="s">
        <v>184</v>
      </c>
      <c r="C26" s="87"/>
      <c r="D26" s="88"/>
      <c r="E26" s="56">
        <v>1</v>
      </c>
      <c r="F26" s="79" t="s">
        <v>198</v>
      </c>
      <c r="G26" s="83" t="s">
        <v>172</v>
      </c>
      <c r="H26" s="84"/>
      <c r="I26" s="85"/>
    </row>
    <row r="27" spans="1:9" s="57" customFormat="1" ht="80.25" customHeight="1" x14ac:dyDescent="0.25">
      <c r="A27" s="55">
        <f t="shared" si="0"/>
        <v>14</v>
      </c>
      <c r="B27" s="86" t="s">
        <v>183</v>
      </c>
      <c r="C27" s="87"/>
      <c r="D27" s="88"/>
      <c r="E27" s="56">
        <v>1</v>
      </c>
      <c r="F27" s="79" t="s">
        <v>198</v>
      </c>
      <c r="G27" s="83" t="s">
        <v>172</v>
      </c>
      <c r="H27" s="84"/>
      <c r="I27" s="85"/>
    </row>
    <row r="28" spans="1:9" s="57" customFormat="1" ht="80.25" customHeight="1" x14ac:dyDescent="0.25">
      <c r="A28" s="55">
        <f t="shared" si="0"/>
        <v>15</v>
      </c>
      <c r="B28" s="86" t="s">
        <v>197</v>
      </c>
      <c r="C28" s="87"/>
      <c r="D28" s="88"/>
      <c r="E28" s="56">
        <v>1</v>
      </c>
      <c r="F28" s="79" t="s">
        <v>133</v>
      </c>
      <c r="G28" s="83" t="s">
        <v>172</v>
      </c>
      <c r="H28" s="84"/>
      <c r="I28" s="85"/>
    </row>
    <row r="29" spans="1:9" s="57" customFormat="1" ht="80.25" customHeight="1" x14ac:dyDescent="0.25">
      <c r="A29" s="55">
        <f t="shared" si="0"/>
        <v>16</v>
      </c>
      <c r="B29" s="86" t="s">
        <v>182</v>
      </c>
      <c r="C29" s="87"/>
      <c r="D29" s="88"/>
      <c r="E29" s="56">
        <v>1</v>
      </c>
      <c r="F29" s="79" t="s">
        <v>133</v>
      </c>
      <c r="G29" s="83" t="s">
        <v>172</v>
      </c>
      <c r="H29" s="84"/>
      <c r="I29" s="85"/>
    </row>
    <row r="30" spans="1:9" s="57" customFormat="1" ht="80.25" customHeight="1" x14ac:dyDescent="0.25">
      <c r="A30" s="55">
        <f t="shared" si="0"/>
        <v>17</v>
      </c>
      <c r="B30" s="86" t="s">
        <v>179</v>
      </c>
      <c r="C30" s="87"/>
      <c r="D30" s="88"/>
      <c r="E30" s="56">
        <v>1</v>
      </c>
      <c r="F30" s="79" t="s">
        <v>133</v>
      </c>
      <c r="G30" s="83" t="s">
        <v>172</v>
      </c>
      <c r="H30" s="84"/>
      <c r="I30" s="85"/>
    </row>
    <row r="31" spans="1:9" s="57" customFormat="1" ht="80.25" customHeight="1" x14ac:dyDescent="0.25">
      <c r="A31" s="55">
        <f t="shared" si="0"/>
        <v>18</v>
      </c>
      <c r="B31" s="86" t="s">
        <v>200</v>
      </c>
      <c r="C31" s="87"/>
      <c r="D31" s="88"/>
      <c r="E31" s="56">
        <v>1</v>
      </c>
      <c r="F31" s="79" t="s">
        <v>133</v>
      </c>
      <c r="G31" s="83" t="s">
        <v>172</v>
      </c>
      <c r="H31" s="84"/>
      <c r="I31" s="85"/>
    </row>
    <row r="32" spans="1:9" s="57" customFormat="1" ht="80.25" customHeight="1" x14ac:dyDescent="0.25">
      <c r="A32" s="55">
        <f t="shared" si="0"/>
        <v>19</v>
      </c>
      <c r="B32" s="86" t="s">
        <v>179</v>
      </c>
      <c r="C32" s="87"/>
      <c r="D32" s="88"/>
      <c r="E32" s="56">
        <v>1</v>
      </c>
      <c r="F32" s="79" t="s">
        <v>133</v>
      </c>
      <c r="G32" s="83" t="s">
        <v>172</v>
      </c>
      <c r="H32" s="84"/>
      <c r="I32" s="85"/>
    </row>
    <row r="33" spans="1:9" s="57" customFormat="1" ht="84" customHeight="1" x14ac:dyDescent="0.25">
      <c r="A33" s="55">
        <f t="shared" si="0"/>
        <v>20</v>
      </c>
      <c r="B33" s="86" t="s">
        <v>178</v>
      </c>
      <c r="C33" s="87"/>
      <c r="D33" s="88"/>
      <c r="E33" s="56">
        <v>1</v>
      </c>
      <c r="F33" s="79" t="s">
        <v>133</v>
      </c>
      <c r="G33" s="83" t="s">
        <v>172</v>
      </c>
      <c r="H33" s="84"/>
      <c r="I33" s="85"/>
    </row>
    <row r="34" spans="1:9" s="57" customFormat="1" ht="84" customHeight="1" x14ac:dyDescent="0.25">
      <c r="A34" s="55">
        <f t="shared" si="0"/>
        <v>21</v>
      </c>
      <c r="B34" s="86" t="s">
        <v>177</v>
      </c>
      <c r="C34" s="87"/>
      <c r="D34" s="88"/>
      <c r="E34" s="56">
        <v>1</v>
      </c>
      <c r="F34" s="79" t="s">
        <v>133</v>
      </c>
      <c r="G34" s="83" t="s">
        <v>172</v>
      </c>
      <c r="H34" s="84"/>
      <c r="I34" s="85"/>
    </row>
    <row r="35" spans="1:9" s="57" customFormat="1" ht="84" customHeight="1" x14ac:dyDescent="0.25">
      <c r="A35" s="55">
        <f t="shared" si="0"/>
        <v>22</v>
      </c>
      <c r="B35" s="86" t="s">
        <v>181</v>
      </c>
      <c r="C35" s="87"/>
      <c r="D35" s="88"/>
      <c r="E35" s="56">
        <v>1</v>
      </c>
      <c r="F35" s="79" t="s">
        <v>133</v>
      </c>
      <c r="G35" s="83" t="s">
        <v>172</v>
      </c>
      <c r="H35" s="84"/>
      <c r="I35" s="85"/>
    </row>
    <row r="36" spans="1:9" s="57" customFormat="1" ht="84" customHeight="1" x14ac:dyDescent="0.25">
      <c r="A36" s="55">
        <f t="shared" si="0"/>
        <v>23</v>
      </c>
      <c r="B36" s="86" t="s">
        <v>176</v>
      </c>
      <c r="C36" s="87"/>
      <c r="D36" s="88"/>
      <c r="E36" s="56">
        <v>1</v>
      </c>
      <c r="F36" s="79" t="s">
        <v>133</v>
      </c>
      <c r="G36" s="83" t="s">
        <v>172</v>
      </c>
      <c r="H36" s="84"/>
      <c r="I36" s="85"/>
    </row>
    <row r="37" spans="1:9" s="57" customFormat="1" ht="84" customHeight="1" x14ac:dyDescent="0.25">
      <c r="A37" s="55">
        <f t="shared" si="0"/>
        <v>24</v>
      </c>
      <c r="B37" s="86" t="s">
        <v>180</v>
      </c>
      <c r="C37" s="87"/>
      <c r="D37" s="88"/>
      <c r="E37" s="56">
        <v>1</v>
      </c>
      <c r="F37" s="79" t="s">
        <v>133</v>
      </c>
      <c r="G37" s="83" t="s">
        <v>172</v>
      </c>
      <c r="H37" s="84"/>
      <c r="I37" s="85"/>
    </row>
    <row r="38" spans="1:9" s="57" customFormat="1" ht="84" customHeight="1" x14ac:dyDescent="0.25">
      <c r="A38" s="55">
        <f t="shared" si="0"/>
        <v>25</v>
      </c>
      <c r="B38" s="86" t="s">
        <v>175</v>
      </c>
      <c r="C38" s="87"/>
      <c r="D38" s="88"/>
      <c r="E38" s="56">
        <v>1</v>
      </c>
      <c r="F38" s="79" t="s">
        <v>133</v>
      </c>
      <c r="G38" s="83" t="s">
        <v>172</v>
      </c>
      <c r="H38" s="84"/>
      <c r="I38" s="85"/>
    </row>
    <row r="39" spans="1:9" s="57" customFormat="1" ht="18" customHeight="1" x14ac:dyDescent="0.25">
      <c r="A39" s="55">
        <f t="shared" si="0"/>
        <v>26</v>
      </c>
      <c r="B39" s="86" t="s">
        <v>205</v>
      </c>
      <c r="C39" s="87"/>
      <c r="D39" s="88"/>
      <c r="E39" s="56">
        <v>1</v>
      </c>
      <c r="F39" s="79" t="s">
        <v>133</v>
      </c>
      <c r="G39" s="83" t="s">
        <v>172</v>
      </c>
      <c r="H39" s="84"/>
      <c r="I39" s="85"/>
    </row>
    <row r="40" spans="1:9" s="57" customFormat="1" ht="18" customHeight="1" x14ac:dyDescent="0.25">
      <c r="A40" s="55">
        <f t="shared" si="0"/>
        <v>27</v>
      </c>
      <c r="B40" s="86" t="s">
        <v>204</v>
      </c>
      <c r="C40" s="87"/>
      <c r="D40" s="88"/>
      <c r="E40" s="56">
        <v>1</v>
      </c>
      <c r="F40" s="79" t="s">
        <v>203</v>
      </c>
      <c r="G40" s="83" t="s">
        <v>172</v>
      </c>
      <c r="H40" s="84"/>
      <c r="I40" s="85"/>
    </row>
    <row r="41" spans="1:9" s="57" customFormat="1" ht="18" customHeight="1" x14ac:dyDescent="0.25">
      <c r="A41" s="55">
        <f t="shared" si="0"/>
        <v>28</v>
      </c>
      <c r="B41" s="86" t="s">
        <v>206</v>
      </c>
      <c r="C41" s="87"/>
      <c r="D41" s="88"/>
      <c r="E41" s="56">
        <v>1</v>
      </c>
      <c r="F41" s="79" t="s">
        <v>203</v>
      </c>
      <c r="G41" s="83" t="s">
        <v>172</v>
      </c>
      <c r="H41" s="84"/>
      <c r="I41" s="85"/>
    </row>
    <row r="42" spans="1:9" s="57" customFormat="1" ht="18" customHeight="1" x14ac:dyDescent="0.25">
      <c r="A42" s="55">
        <f t="shared" si="0"/>
        <v>29</v>
      </c>
      <c r="B42" s="86" t="s">
        <v>207</v>
      </c>
      <c r="C42" s="87"/>
      <c r="D42" s="88"/>
      <c r="E42" s="56">
        <v>1</v>
      </c>
      <c r="F42" s="79" t="s">
        <v>208</v>
      </c>
      <c r="G42" s="83" t="s">
        <v>172</v>
      </c>
      <c r="H42" s="84"/>
      <c r="I42" s="85"/>
    </row>
    <row r="43" spans="1:9" s="57" customFormat="1" ht="18" customHeight="1" x14ac:dyDescent="0.25">
      <c r="A43" s="55">
        <f t="shared" si="0"/>
        <v>30</v>
      </c>
      <c r="B43" s="86" t="s">
        <v>209</v>
      </c>
      <c r="C43" s="87"/>
      <c r="D43" s="88"/>
      <c r="E43" s="56">
        <v>1</v>
      </c>
      <c r="F43" s="79" t="s">
        <v>133</v>
      </c>
      <c r="G43" s="83" t="s">
        <v>172</v>
      </c>
      <c r="H43" s="84"/>
      <c r="I43" s="85"/>
    </row>
    <row r="44" spans="1:9" s="57" customFormat="1" ht="18" customHeight="1" x14ac:dyDescent="0.25">
      <c r="A44" s="55">
        <f t="shared" si="0"/>
        <v>31</v>
      </c>
      <c r="B44" s="86" t="s">
        <v>210</v>
      </c>
      <c r="C44" s="87"/>
      <c r="D44" s="88"/>
      <c r="E44" s="56">
        <v>1</v>
      </c>
      <c r="F44" s="79" t="s">
        <v>133</v>
      </c>
      <c r="G44" s="83" t="s">
        <v>172</v>
      </c>
      <c r="H44" s="84"/>
      <c r="I44" s="85"/>
    </row>
    <row r="45" spans="1:9" s="57" customFormat="1" ht="18" customHeight="1" x14ac:dyDescent="0.25">
      <c r="A45" s="55">
        <f t="shared" si="0"/>
        <v>32</v>
      </c>
      <c r="B45" s="86" t="s">
        <v>211</v>
      </c>
      <c r="C45" s="87"/>
      <c r="D45" s="88"/>
      <c r="E45" s="56">
        <v>1</v>
      </c>
      <c r="F45" s="79" t="s">
        <v>208</v>
      </c>
      <c r="G45" s="83" t="s">
        <v>172</v>
      </c>
      <c r="H45" s="84"/>
      <c r="I45" s="85"/>
    </row>
    <row r="46" spans="1:9" s="57" customFormat="1" ht="18" customHeight="1" x14ac:dyDescent="0.25">
      <c r="A46" s="55">
        <f t="shared" si="0"/>
        <v>33</v>
      </c>
      <c r="B46" s="86" t="s">
        <v>201</v>
      </c>
      <c r="C46" s="87"/>
      <c r="D46" s="88"/>
      <c r="E46" s="56">
        <v>1</v>
      </c>
      <c r="F46" s="79" t="s">
        <v>133</v>
      </c>
      <c r="G46" s="83" t="s">
        <v>172</v>
      </c>
      <c r="H46" s="84"/>
      <c r="I46" s="85"/>
    </row>
    <row r="47" spans="1:9" s="57" customFormat="1" ht="18" customHeight="1" x14ac:dyDescent="0.25">
      <c r="A47" s="55">
        <f t="shared" si="0"/>
        <v>34</v>
      </c>
      <c r="B47" s="86" t="s">
        <v>202</v>
      </c>
      <c r="C47" s="87"/>
      <c r="D47" s="88"/>
      <c r="E47" s="56">
        <v>1</v>
      </c>
      <c r="F47" s="79" t="s">
        <v>133</v>
      </c>
      <c r="G47" s="83" t="s">
        <v>172</v>
      </c>
      <c r="H47" s="84"/>
      <c r="I47" s="85"/>
    </row>
    <row r="48" spans="1:9" s="57" customFormat="1" ht="18" customHeight="1" x14ac:dyDescent="0.25">
      <c r="A48" s="55">
        <f t="shared" si="0"/>
        <v>35</v>
      </c>
      <c r="B48" s="86" t="s">
        <v>212</v>
      </c>
      <c r="C48" s="87"/>
      <c r="D48" s="88"/>
      <c r="E48" s="56">
        <v>1</v>
      </c>
      <c r="F48" s="79" t="s">
        <v>133</v>
      </c>
      <c r="G48" s="83" t="s">
        <v>172</v>
      </c>
      <c r="H48" s="84"/>
      <c r="I48" s="85"/>
    </row>
    <row r="49" spans="1:9" s="57" customFormat="1" ht="18" customHeight="1" x14ac:dyDescent="0.25">
      <c r="A49" s="55">
        <f t="shared" si="0"/>
        <v>36</v>
      </c>
      <c r="B49" s="86" t="s">
        <v>213</v>
      </c>
      <c r="C49" s="87"/>
      <c r="D49" s="88"/>
      <c r="E49" s="56">
        <v>1</v>
      </c>
      <c r="F49" s="79" t="s">
        <v>133</v>
      </c>
      <c r="G49" s="83" t="s">
        <v>172</v>
      </c>
      <c r="H49" s="84"/>
      <c r="I49" s="85"/>
    </row>
    <row r="50" spans="1:9" s="57" customFormat="1" ht="18" customHeight="1" x14ac:dyDescent="0.25">
      <c r="A50" s="55">
        <f t="shared" si="0"/>
        <v>37</v>
      </c>
      <c r="B50" s="86" t="s">
        <v>214</v>
      </c>
      <c r="C50" s="87"/>
      <c r="D50" s="88"/>
      <c r="E50" s="56">
        <v>1</v>
      </c>
      <c r="F50" s="79" t="s">
        <v>133</v>
      </c>
      <c r="G50" s="83" t="s">
        <v>172</v>
      </c>
      <c r="H50" s="84"/>
      <c r="I50" s="85"/>
    </row>
    <row r="51" spans="1:9" s="57" customFormat="1" ht="18" customHeight="1" x14ac:dyDescent="0.25">
      <c r="A51" s="55">
        <f t="shared" si="0"/>
        <v>38</v>
      </c>
      <c r="B51" s="86" t="s">
        <v>215</v>
      </c>
      <c r="C51" s="87"/>
      <c r="D51" s="88"/>
      <c r="E51" s="56">
        <v>1</v>
      </c>
      <c r="F51" s="79" t="s">
        <v>216</v>
      </c>
      <c r="G51" s="83" t="s">
        <v>172</v>
      </c>
      <c r="H51" s="84"/>
      <c r="I51" s="85"/>
    </row>
    <row r="52" spans="1:9" s="57" customFormat="1" ht="18" customHeight="1" x14ac:dyDescent="0.25">
      <c r="A52" s="55">
        <f t="shared" si="0"/>
        <v>39</v>
      </c>
      <c r="B52" s="86" t="s">
        <v>217</v>
      </c>
      <c r="C52" s="87"/>
      <c r="D52" s="88"/>
      <c r="E52" s="56">
        <v>1</v>
      </c>
      <c r="F52" s="79" t="s">
        <v>218</v>
      </c>
      <c r="G52" s="83" t="s">
        <v>172</v>
      </c>
      <c r="H52" s="84"/>
      <c r="I52" s="85"/>
    </row>
    <row r="53" spans="1:9" s="57" customFormat="1" ht="18" customHeight="1" x14ac:dyDescent="0.25">
      <c r="A53" s="55">
        <f t="shared" si="0"/>
        <v>40</v>
      </c>
      <c r="B53" s="86" t="s">
        <v>219</v>
      </c>
      <c r="C53" s="87"/>
      <c r="D53" s="88"/>
      <c r="E53" s="56">
        <v>1</v>
      </c>
      <c r="F53" s="79" t="s">
        <v>133</v>
      </c>
      <c r="G53" s="83" t="s">
        <v>172</v>
      </c>
      <c r="H53" s="84"/>
      <c r="I53" s="85"/>
    </row>
    <row r="54" spans="1:9" s="57" customFormat="1" ht="18" customHeight="1" x14ac:dyDescent="0.25">
      <c r="A54" s="55">
        <f t="shared" si="0"/>
        <v>41</v>
      </c>
      <c r="B54" s="86" t="s">
        <v>221</v>
      </c>
      <c r="C54" s="87"/>
      <c r="D54" s="88"/>
      <c r="E54" s="56">
        <v>1</v>
      </c>
      <c r="F54" s="79" t="s">
        <v>220</v>
      </c>
      <c r="G54" s="83" t="s">
        <v>172</v>
      </c>
      <c r="H54" s="84"/>
      <c r="I54" s="85"/>
    </row>
    <row r="55" spans="1:9" s="57" customFormat="1" ht="18" customHeight="1" x14ac:dyDescent="0.25">
      <c r="A55" s="55">
        <f t="shared" si="0"/>
        <v>42</v>
      </c>
      <c r="B55" s="86" t="s">
        <v>222</v>
      </c>
      <c r="C55" s="87"/>
      <c r="D55" s="88"/>
      <c r="E55" s="56">
        <v>1</v>
      </c>
      <c r="F55" s="79" t="s">
        <v>133</v>
      </c>
      <c r="G55" s="83" t="s">
        <v>172</v>
      </c>
      <c r="H55" s="84"/>
      <c r="I55" s="85"/>
    </row>
    <row r="56" spans="1:9" s="57" customFormat="1" ht="18" customHeight="1" x14ac:dyDescent="0.25">
      <c r="A56" s="55">
        <f t="shared" si="0"/>
        <v>43</v>
      </c>
      <c r="B56" s="86" t="s">
        <v>223</v>
      </c>
      <c r="C56" s="87"/>
      <c r="D56" s="88"/>
      <c r="E56" s="56">
        <v>1</v>
      </c>
      <c r="F56" s="79" t="s">
        <v>224</v>
      </c>
      <c r="G56" s="83" t="s">
        <v>172</v>
      </c>
      <c r="H56" s="84"/>
      <c r="I56" s="85"/>
    </row>
    <row r="57" spans="1:9" s="57" customFormat="1" ht="18" customHeight="1" x14ac:dyDescent="0.25">
      <c r="A57" s="55">
        <f t="shared" si="0"/>
        <v>44</v>
      </c>
      <c r="B57" s="86" t="s">
        <v>225</v>
      </c>
      <c r="C57" s="87"/>
      <c r="D57" s="88"/>
      <c r="E57" s="56">
        <v>1</v>
      </c>
      <c r="F57" s="79" t="s">
        <v>226</v>
      </c>
      <c r="G57" s="83" t="s">
        <v>172</v>
      </c>
      <c r="H57" s="84"/>
      <c r="I57" s="85"/>
    </row>
    <row r="58" spans="1:9" s="57" customFormat="1" ht="18" customHeight="1" x14ac:dyDescent="0.25">
      <c r="A58" s="55">
        <f t="shared" si="0"/>
        <v>45</v>
      </c>
      <c r="B58" s="86" t="s">
        <v>227</v>
      </c>
      <c r="C58" s="87"/>
      <c r="D58" s="88"/>
      <c r="E58" s="56">
        <v>1</v>
      </c>
      <c r="F58" s="79" t="s">
        <v>133</v>
      </c>
      <c r="G58" s="83" t="s">
        <v>172</v>
      </c>
      <c r="H58" s="84"/>
      <c r="I58" s="85"/>
    </row>
    <row r="59" spans="1:9" s="57" customFormat="1" ht="18" customHeight="1" x14ac:dyDescent="0.25">
      <c r="A59" s="55">
        <f t="shared" si="0"/>
        <v>46</v>
      </c>
      <c r="B59" s="86" t="s">
        <v>228</v>
      </c>
      <c r="C59" s="87"/>
      <c r="D59" s="88"/>
      <c r="E59" s="56">
        <v>1</v>
      </c>
      <c r="F59" s="79" t="s">
        <v>133</v>
      </c>
      <c r="G59" s="83" t="s">
        <v>172</v>
      </c>
      <c r="H59" s="84"/>
      <c r="I59" s="85"/>
    </row>
    <row r="60" spans="1:9" s="57" customFormat="1" ht="18" customHeight="1" x14ac:dyDescent="0.25">
      <c r="A60" s="55">
        <f t="shared" si="0"/>
        <v>47</v>
      </c>
      <c r="B60" s="86" t="s">
        <v>229</v>
      </c>
      <c r="C60" s="87"/>
      <c r="D60" s="88"/>
      <c r="E60" s="56">
        <v>1</v>
      </c>
      <c r="F60" s="79" t="s">
        <v>133</v>
      </c>
      <c r="G60" s="83" t="s">
        <v>172</v>
      </c>
      <c r="H60" s="84"/>
      <c r="I60" s="85"/>
    </row>
    <row r="61" spans="1:9" s="57" customFormat="1" ht="18" customHeight="1" x14ac:dyDescent="0.25">
      <c r="A61" s="55">
        <f t="shared" si="0"/>
        <v>48</v>
      </c>
      <c r="B61" s="86" t="s">
        <v>230</v>
      </c>
      <c r="C61" s="87"/>
      <c r="D61" s="88"/>
      <c r="E61" s="56">
        <v>1</v>
      </c>
      <c r="F61" s="79" t="s">
        <v>133</v>
      </c>
      <c r="G61" s="83" t="s">
        <v>172</v>
      </c>
      <c r="H61" s="84"/>
      <c r="I61" s="85"/>
    </row>
    <row r="62" spans="1:9" s="57" customFormat="1" ht="18" customHeight="1" x14ac:dyDescent="0.25">
      <c r="A62" s="55">
        <f t="shared" si="0"/>
        <v>49</v>
      </c>
      <c r="B62" s="86" t="s">
        <v>231</v>
      </c>
      <c r="C62" s="87"/>
      <c r="D62" s="88"/>
      <c r="E62" s="56">
        <v>1</v>
      </c>
      <c r="F62" s="79" t="s">
        <v>203</v>
      </c>
      <c r="G62" s="83" t="s">
        <v>172</v>
      </c>
      <c r="H62" s="84"/>
      <c r="I62" s="85"/>
    </row>
    <row r="63" spans="1:9" s="57" customFormat="1" ht="18" customHeight="1" x14ac:dyDescent="0.25">
      <c r="A63" s="55">
        <f t="shared" si="0"/>
        <v>50</v>
      </c>
      <c r="B63" s="86" t="s">
        <v>232</v>
      </c>
      <c r="C63" s="87"/>
      <c r="D63" s="88"/>
      <c r="E63" s="56">
        <v>1</v>
      </c>
      <c r="F63" s="79" t="s">
        <v>233</v>
      </c>
      <c r="G63" s="83" t="s">
        <v>172</v>
      </c>
      <c r="H63" s="84"/>
      <c r="I63" s="85"/>
    </row>
    <row r="64" spans="1:9" s="57" customFormat="1" ht="18" customHeight="1" x14ac:dyDescent="0.25">
      <c r="A64" s="55">
        <f t="shared" si="0"/>
        <v>51</v>
      </c>
      <c r="B64" s="86" t="s">
        <v>234</v>
      </c>
      <c r="C64" s="87"/>
      <c r="D64" s="88"/>
      <c r="E64" s="56">
        <v>1</v>
      </c>
      <c r="F64" s="79" t="s">
        <v>133</v>
      </c>
      <c r="G64" s="83" t="s">
        <v>172</v>
      </c>
      <c r="H64" s="84"/>
      <c r="I64" s="85"/>
    </row>
    <row r="65" spans="1:9" s="57" customFormat="1" ht="18" customHeight="1" x14ac:dyDescent="0.25">
      <c r="A65" s="55">
        <f t="shared" si="0"/>
        <v>52</v>
      </c>
      <c r="B65" s="86" t="s">
        <v>235</v>
      </c>
      <c r="C65" s="87"/>
      <c r="D65" s="88"/>
      <c r="E65" s="56">
        <v>1</v>
      </c>
      <c r="F65" s="79" t="s">
        <v>237</v>
      </c>
      <c r="G65" s="83" t="s">
        <v>172</v>
      </c>
      <c r="H65" s="84"/>
      <c r="I65" s="85"/>
    </row>
    <row r="66" spans="1:9" s="57" customFormat="1" ht="18" customHeight="1" x14ac:dyDescent="0.25">
      <c r="A66" s="55">
        <f t="shared" si="0"/>
        <v>53</v>
      </c>
      <c r="B66" s="86" t="s">
        <v>236</v>
      </c>
      <c r="C66" s="87"/>
      <c r="D66" s="88"/>
      <c r="E66" s="56">
        <v>1</v>
      </c>
      <c r="F66" s="80" t="s">
        <v>133</v>
      </c>
      <c r="G66" s="83" t="s">
        <v>172</v>
      </c>
      <c r="H66" s="84"/>
      <c r="I66" s="85"/>
    </row>
    <row r="67" spans="1:9" s="57" customFormat="1" ht="18" customHeight="1" x14ac:dyDescent="0.25">
      <c r="A67" s="55">
        <f t="shared" si="0"/>
        <v>54</v>
      </c>
      <c r="B67" s="86" t="s">
        <v>238</v>
      </c>
      <c r="C67" s="87"/>
      <c r="D67" s="88"/>
      <c r="E67" s="56">
        <v>1</v>
      </c>
      <c r="F67" s="79" t="s">
        <v>133</v>
      </c>
      <c r="G67" s="83" t="s">
        <v>172</v>
      </c>
      <c r="H67" s="84"/>
      <c r="I67" s="85"/>
    </row>
    <row r="68" spans="1:9" ht="15" customHeight="1" x14ac:dyDescent="0.25">
      <c r="B68" s="58" t="str">
        <f>IF(COUNTA(LinkExportedItemData!A2:A500)&gt;COUNTA(A14:A68),CONCATENATE("Your quotation contains ",COUNTA(LinkExportedItemData!A2:A500)," lines! You need to extend the number of lines by copying at least ",COUNTA(LinkExportedItemData!A2:A500)-COUNTA(A14:A68)," line(s) above and insert them just above THIS ONE!"),"")</f>
        <v/>
      </c>
      <c r="C68" s="59"/>
      <c r="D68" s="59"/>
      <c r="E68" s="59"/>
      <c r="F68" s="59"/>
      <c r="G68" s="59"/>
      <c r="H68" s="59"/>
      <c r="I68" s="59"/>
    </row>
    <row r="69" spans="1:9" x14ac:dyDescent="0.25">
      <c r="B69" s="60" t="s">
        <v>11</v>
      </c>
      <c r="C69" s="61"/>
      <c r="D69" s="61"/>
      <c r="E69" s="62"/>
      <c r="F69" s="62"/>
      <c r="G69" s="61"/>
      <c r="H69" s="61"/>
      <c r="I69" s="61"/>
    </row>
    <row r="70" spans="1:9" x14ac:dyDescent="0.25">
      <c r="B70" s="60"/>
      <c r="C70" s="61" t="s">
        <v>173</v>
      </c>
      <c r="D70" s="61"/>
      <c r="E70" s="62"/>
      <c r="F70" s="62"/>
      <c r="G70" s="61"/>
      <c r="H70" s="61"/>
      <c r="I70" s="61"/>
    </row>
    <row r="71" spans="1:9" x14ac:dyDescent="0.25">
      <c r="B71" s="61"/>
      <c r="C71" s="61" t="s">
        <v>12</v>
      </c>
      <c r="D71" s="61"/>
      <c r="E71" s="62"/>
      <c r="F71" s="62"/>
      <c r="G71" s="61"/>
      <c r="H71" s="61"/>
      <c r="I71" s="61"/>
    </row>
    <row r="72" spans="1:9" x14ac:dyDescent="0.25">
      <c r="B72" s="61"/>
      <c r="C72" s="61" t="s">
        <v>13</v>
      </c>
      <c r="D72" s="61"/>
      <c r="E72" s="62"/>
      <c r="F72" s="62"/>
      <c r="G72" s="61"/>
      <c r="H72" s="61"/>
      <c r="I72" s="61"/>
    </row>
    <row r="73" spans="1:9" x14ac:dyDescent="0.25">
      <c r="B73" s="63" t="s">
        <v>14</v>
      </c>
      <c r="C73" s="61"/>
      <c r="D73" s="61"/>
      <c r="E73" s="62"/>
      <c r="F73" s="62"/>
      <c r="G73" s="61"/>
      <c r="H73" s="61"/>
      <c r="I73" s="61"/>
    </row>
    <row r="74" spans="1:9" x14ac:dyDescent="0.25">
      <c r="B74" s="62"/>
      <c r="C74" s="63" t="s">
        <v>15</v>
      </c>
      <c r="D74" s="61"/>
      <c r="E74" s="62"/>
      <c r="F74" s="62"/>
      <c r="G74" s="61"/>
      <c r="H74" s="61"/>
      <c r="I74" s="61"/>
    </row>
    <row r="75" spans="1:9" x14ac:dyDescent="0.25">
      <c r="B75" s="62"/>
      <c r="C75" s="61" t="s">
        <v>174</v>
      </c>
      <c r="D75" s="61"/>
      <c r="E75" s="62"/>
      <c r="F75" s="62"/>
      <c r="G75" s="61"/>
      <c r="H75" s="61"/>
      <c r="I75" s="61"/>
    </row>
    <row r="76" spans="1:9" x14ac:dyDescent="0.25">
      <c r="B76" s="60" t="s">
        <v>16</v>
      </c>
      <c r="C76" s="44"/>
      <c r="D76" s="44"/>
      <c r="E76" s="44"/>
      <c r="F76" s="44"/>
      <c r="G76" s="44"/>
      <c r="H76" s="44"/>
      <c r="I76" s="44"/>
    </row>
    <row r="77" spans="1:9" x14ac:dyDescent="0.25">
      <c r="B77" s="60"/>
      <c r="C77" s="44" t="s">
        <v>17</v>
      </c>
      <c r="D77" s="44"/>
      <c r="E77" s="44"/>
      <c r="F77" s="44"/>
      <c r="G77" s="44"/>
      <c r="H77" s="44"/>
      <c r="I77" s="44"/>
    </row>
    <row r="78" spans="1:9" x14ac:dyDescent="0.25">
      <c r="B78" s="60"/>
      <c r="C78" s="44" t="s">
        <v>18</v>
      </c>
      <c r="D78" s="44"/>
      <c r="E78" s="44"/>
      <c r="F78" s="44"/>
      <c r="G78" s="44"/>
      <c r="H78" s="44"/>
      <c r="I78" s="44"/>
    </row>
    <row r="79" spans="1:9" x14ac:dyDescent="0.25">
      <c r="B79" s="60" t="s">
        <v>19</v>
      </c>
      <c r="C79" s="44"/>
      <c r="D79" s="44"/>
      <c r="E79" s="44"/>
      <c r="F79" s="44"/>
      <c r="G79" s="44"/>
      <c r="H79" s="44"/>
      <c r="I79" s="44"/>
    </row>
    <row r="80" spans="1:9" x14ac:dyDescent="0.25">
      <c r="B80" s="44"/>
      <c r="C80" s="44" t="s">
        <v>20</v>
      </c>
      <c r="D80" s="44"/>
      <c r="E80" s="44"/>
      <c r="F80" s="44"/>
      <c r="G80" s="44"/>
      <c r="H80" s="44"/>
      <c r="I80" s="44"/>
    </row>
    <row r="81" spans="2:9" ht="13.5" customHeight="1" x14ac:dyDescent="0.25">
      <c r="B81" s="44"/>
      <c r="C81" s="44"/>
      <c r="D81" s="44"/>
      <c r="E81" s="44"/>
      <c r="F81" s="44"/>
      <c r="G81" s="44"/>
      <c r="H81" s="44"/>
      <c r="I81" s="44"/>
    </row>
    <row r="82" spans="2:9" ht="16.5" customHeight="1" x14ac:dyDescent="0.25">
      <c r="B82" s="99" t="s">
        <v>21</v>
      </c>
      <c r="C82" s="100"/>
      <c r="D82" s="100"/>
      <c r="E82" s="100"/>
      <c r="F82" s="100"/>
      <c r="G82" s="100"/>
      <c r="H82" s="100"/>
      <c r="I82" s="101"/>
    </row>
    <row r="83" spans="2:9" x14ac:dyDescent="0.25">
      <c r="B83" s="64"/>
      <c r="C83" s="65"/>
      <c r="D83" s="65"/>
      <c r="E83" s="65"/>
      <c r="F83" s="65"/>
      <c r="G83" s="65"/>
      <c r="H83" s="65"/>
      <c r="I83" s="66"/>
    </row>
    <row r="84" spans="2:9" x14ac:dyDescent="0.25">
      <c r="B84" s="67" t="s">
        <v>22</v>
      </c>
      <c r="C84" s="47" t="s">
        <v>23</v>
      </c>
      <c r="D84" s="44"/>
      <c r="E84" s="44"/>
      <c r="F84" s="44"/>
      <c r="G84" s="44"/>
      <c r="H84" s="44"/>
      <c r="I84" s="68"/>
    </row>
    <row r="85" spans="2:9" x14ac:dyDescent="0.25">
      <c r="B85" s="67" t="s">
        <v>24</v>
      </c>
      <c r="C85" s="44" t="s">
        <v>25</v>
      </c>
      <c r="D85" s="44"/>
      <c r="E85" s="44"/>
      <c r="F85" s="44"/>
      <c r="G85" s="44"/>
      <c r="H85" s="44"/>
      <c r="I85" s="68"/>
    </row>
    <row r="86" spans="2:9" x14ac:dyDescent="0.25">
      <c r="B86" s="67" t="s">
        <v>26</v>
      </c>
      <c r="C86" s="44" t="s">
        <v>27</v>
      </c>
      <c r="D86" s="44"/>
      <c r="E86" s="44"/>
      <c r="F86" s="44"/>
      <c r="G86" s="44"/>
      <c r="H86" s="44"/>
      <c r="I86" s="68"/>
    </row>
    <row r="87" spans="2:9" x14ac:dyDescent="0.25">
      <c r="B87" s="67" t="s">
        <v>28</v>
      </c>
      <c r="C87" s="44" t="s">
        <v>29</v>
      </c>
      <c r="D87" s="44"/>
      <c r="E87" s="44"/>
      <c r="F87" s="44"/>
      <c r="G87" s="44"/>
      <c r="H87" s="44"/>
      <c r="I87" s="68"/>
    </row>
    <row r="88" spans="2:9" x14ac:dyDescent="0.25">
      <c r="B88" s="67" t="s">
        <v>30</v>
      </c>
      <c r="C88" s="44" t="s">
        <v>31</v>
      </c>
      <c r="D88" s="44"/>
      <c r="E88" s="44"/>
      <c r="F88" s="44"/>
      <c r="G88" s="44"/>
      <c r="H88" s="44"/>
      <c r="I88" s="68"/>
    </row>
    <row r="89" spans="2:9" x14ac:dyDescent="0.25">
      <c r="B89" s="67" t="s">
        <v>32</v>
      </c>
      <c r="C89" s="44" t="s">
        <v>33</v>
      </c>
      <c r="D89" s="44"/>
      <c r="E89" s="44"/>
      <c r="F89" s="44"/>
      <c r="G89" s="44"/>
      <c r="H89" s="44"/>
      <c r="I89" s="68"/>
    </row>
    <row r="90" spans="2:9" x14ac:dyDescent="0.25">
      <c r="B90" s="67" t="s">
        <v>34</v>
      </c>
      <c r="C90" s="44" t="s">
        <v>35</v>
      </c>
      <c r="D90" s="44"/>
      <c r="E90" s="44"/>
      <c r="F90" s="44"/>
      <c r="G90" s="44"/>
      <c r="H90" s="44"/>
      <c r="I90" s="68"/>
    </row>
    <row r="91" spans="2:9" x14ac:dyDescent="0.25">
      <c r="B91" s="67" t="s">
        <v>36</v>
      </c>
      <c r="C91" s="44" t="s">
        <v>37</v>
      </c>
      <c r="D91" s="44"/>
      <c r="E91" s="44"/>
      <c r="F91" s="44"/>
      <c r="G91" s="44"/>
      <c r="H91" s="44"/>
      <c r="I91" s="68"/>
    </row>
    <row r="92" spans="2:9" x14ac:dyDescent="0.25">
      <c r="B92" s="67" t="s">
        <v>38</v>
      </c>
      <c r="C92" s="47" t="s">
        <v>39</v>
      </c>
      <c r="D92" s="44"/>
      <c r="E92" s="44"/>
      <c r="F92" s="44"/>
      <c r="G92" s="44"/>
      <c r="H92" s="44"/>
      <c r="I92" s="68"/>
    </row>
    <row r="93" spans="2:9" x14ac:dyDescent="0.25">
      <c r="B93" s="67"/>
      <c r="C93" s="47"/>
      <c r="D93" s="44"/>
      <c r="E93" s="44"/>
      <c r="F93" s="44"/>
      <c r="G93" s="44"/>
      <c r="H93" s="44"/>
      <c r="I93" s="68"/>
    </row>
    <row r="94" spans="2:9" x14ac:dyDescent="0.25">
      <c r="B94" s="69" t="s">
        <v>40</v>
      </c>
      <c r="C94" s="47"/>
      <c r="D94" s="44"/>
      <c r="E94" s="44"/>
      <c r="F94" s="44"/>
      <c r="G94" s="44"/>
      <c r="H94" s="44"/>
      <c r="I94" s="68"/>
    </row>
    <row r="95" spans="2:9" x14ac:dyDescent="0.25">
      <c r="B95" s="69"/>
      <c r="C95" s="44" t="s">
        <v>41</v>
      </c>
      <c r="D95" s="44"/>
      <c r="E95" s="44"/>
      <c r="F95" s="44"/>
      <c r="G95" s="44"/>
      <c r="H95" s="44"/>
      <c r="I95" s="68"/>
    </row>
    <row r="96" spans="2:9" x14ac:dyDescent="0.25">
      <c r="B96" s="69"/>
      <c r="C96" s="44" t="s">
        <v>42</v>
      </c>
      <c r="D96" s="44"/>
      <c r="E96" s="44"/>
      <c r="F96" s="44"/>
      <c r="G96" s="44"/>
      <c r="H96" s="44"/>
      <c r="I96" s="68"/>
    </row>
    <row r="97" spans="2:9" ht="13.5" customHeight="1" x14ac:dyDescent="0.25">
      <c r="B97" s="70"/>
      <c r="C97" s="71" t="s">
        <v>43</v>
      </c>
      <c r="D97" s="71"/>
      <c r="E97" s="72"/>
      <c r="F97" s="72"/>
      <c r="G97" s="71"/>
      <c r="H97" s="71"/>
      <c r="I97" s="73"/>
    </row>
    <row r="98" spans="2:9" ht="16.5" customHeight="1" x14ac:dyDescent="0.25">
      <c r="B98" s="99" t="s">
        <v>44</v>
      </c>
      <c r="C98" s="100"/>
      <c r="D98" s="100"/>
      <c r="E98" s="100"/>
      <c r="F98" s="100"/>
      <c r="G98" s="100"/>
      <c r="H98" s="100"/>
      <c r="I98" s="101"/>
    </row>
    <row r="99" spans="2:9" x14ac:dyDescent="0.25">
      <c r="B99" s="96" t="s">
        <v>45</v>
      </c>
      <c r="C99" s="97"/>
      <c r="D99" s="97"/>
      <c r="E99" s="97"/>
      <c r="F99" s="97" t="s">
        <v>46</v>
      </c>
      <c r="G99" s="97"/>
      <c r="H99" s="97"/>
      <c r="I99" s="98"/>
    </row>
    <row r="100" spans="2:9" x14ac:dyDescent="0.25">
      <c r="B100" s="78" t="s">
        <v>242</v>
      </c>
      <c r="C100" s="44"/>
      <c r="D100" s="44"/>
      <c r="E100" s="44"/>
      <c r="F100" s="76" t="s">
        <v>170</v>
      </c>
      <c r="G100" s="44"/>
      <c r="H100" s="44"/>
      <c r="I100" s="44"/>
    </row>
    <row r="101" spans="2:9" ht="15.75" customHeight="1" x14ac:dyDescent="0.25">
      <c r="B101" s="69"/>
      <c r="C101" s="44"/>
      <c r="D101" s="44"/>
      <c r="E101" s="44"/>
      <c r="F101" s="76" t="s">
        <v>171</v>
      </c>
      <c r="G101" s="44"/>
      <c r="H101" s="44"/>
      <c r="I101" s="44"/>
    </row>
    <row r="102" spans="2:9" ht="13.5" customHeight="1" x14ac:dyDescent="0.25">
      <c r="B102" s="74"/>
      <c r="C102" s="75"/>
      <c r="D102" s="75"/>
      <c r="E102" s="75"/>
      <c r="F102" s="77"/>
      <c r="G102" s="75"/>
      <c r="H102" s="75"/>
      <c r="I102" s="75"/>
    </row>
    <row r="103" spans="2:9" x14ac:dyDescent="0.25">
      <c r="B103" s="60" t="s">
        <v>167</v>
      </c>
      <c r="C103" s="44"/>
      <c r="D103" s="44"/>
      <c r="E103" s="44"/>
      <c r="F103" s="44"/>
      <c r="G103" s="44"/>
      <c r="H103" s="44"/>
      <c r="I103" s="44"/>
    </row>
    <row r="104" spans="2:9" x14ac:dyDescent="0.25">
      <c r="C104" s="44"/>
      <c r="D104" s="44"/>
      <c r="E104" s="44"/>
      <c r="F104" s="44"/>
      <c r="G104" s="44"/>
      <c r="H104" s="44"/>
      <c r="I104" s="44"/>
    </row>
    <row r="105" spans="2:9" x14ac:dyDescent="0.25">
      <c r="B105" s="44"/>
      <c r="C105" s="44"/>
      <c r="D105" s="44"/>
      <c r="E105" s="44"/>
      <c r="F105" s="44"/>
      <c r="G105" s="44"/>
      <c r="H105" s="44"/>
      <c r="I105" s="44"/>
    </row>
    <row r="106" spans="2:9" x14ac:dyDescent="0.25">
      <c r="B106" s="44"/>
      <c r="C106" s="44"/>
      <c r="D106" s="44"/>
      <c r="E106" s="44"/>
      <c r="F106" s="44"/>
      <c r="G106" s="44"/>
      <c r="H106" s="44"/>
      <c r="I106" s="44"/>
    </row>
    <row r="107" spans="2:9" x14ac:dyDescent="0.25">
      <c r="C107" s="44"/>
      <c r="D107" s="44"/>
      <c r="E107" s="44"/>
      <c r="F107" s="44"/>
      <c r="G107" s="44"/>
      <c r="H107" s="44"/>
      <c r="I107" s="44"/>
    </row>
    <row r="108" spans="2:9" x14ac:dyDescent="0.25">
      <c r="B108" s="44"/>
      <c r="C108" s="44"/>
      <c r="D108" s="44"/>
      <c r="E108" s="44"/>
      <c r="F108" s="44"/>
      <c r="G108" s="44"/>
      <c r="H108" s="44"/>
      <c r="I108" s="44"/>
    </row>
  </sheetData>
  <sheetProtection formatCells="0" formatColumns="0" formatRows="0" insertColumns="0" insertRows="0" insertHyperlinks="0" deleteColumns="0" deleteRows="0" sort="0" autoFilter="0" pivotTables="0"/>
  <mergeCells count="122">
    <mergeCell ref="D4:I4"/>
    <mergeCell ref="B98:I98"/>
    <mergeCell ref="G23:I23"/>
    <mergeCell ref="B19:D19"/>
    <mergeCell ref="G19:I19"/>
    <mergeCell ref="G17:I17"/>
    <mergeCell ref="B18:D18"/>
    <mergeCell ref="G18:I18"/>
    <mergeCell ref="B17:D17"/>
    <mergeCell ref="G21:I21"/>
    <mergeCell ref="B21:D21"/>
    <mergeCell ref="G20:I20"/>
    <mergeCell ref="B24:D24"/>
    <mergeCell ref="G24:I24"/>
    <mergeCell ref="B25:D25"/>
    <mergeCell ref="G25:I25"/>
    <mergeCell ref="B23:D23"/>
    <mergeCell ref="F7:G7"/>
    <mergeCell ref="H6:I6"/>
    <mergeCell ref="G13:I13"/>
    <mergeCell ref="H7:I7"/>
    <mergeCell ref="F6:G6"/>
    <mergeCell ref="B14:D14"/>
    <mergeCell ref="B15:D15"/>
    <mergeCell ref="B13:D13"/>
    <mergeCell ref="C6:E6"/>
    <mergeCell ref="C7:E7"/>
    <mergeCell ref="C8:E8"/>
    <mergeCell ref="B99:E99"/>
    <mergeCell ref="F99:I99"/>
    <mergeCell ref="B26:D26"/>
    <mergeCell ref="G26:I26"/>
    <mergeCell ref="B27:D27"/>
    <mergeCell ref="G27:I27"/>
    <mergeCell ref="B28:D28"/>
    <mergeCell ref="G28:I28"/>
    <mergeCell ref="B82:I82"/>
    <mergeCell ref="G15:I15"/>
    <mergeCell ref="G16:I16"/>
    <mergeCell ref="G14:I14"/>
    <mergeCell ref="B16:D16"/>
    <mergeCell ref="B22:D22"/>
    <mergeCell ref="G22:I22"/>
    <mergeCell ref="B20:D2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5:D45"/>
    <mergeCell ref="B46:D46"/>
    <mergeCell ref="B47:D47"/>
    <mergeCell ref="B42:D42"/>
    <mergeCell ref="B49:D49"/>
    <mergeCell ref="B40:D40"/>
    <mergeCell ref="B41:D41"/>
    <mergeCell ref="B43:D43"/>
    <mergeCell ref="B44:D44"/>
    <mergeCell ref="B48:D48"/>
    <mergeCell ref="B65:D65"/>
    <mergeCell ref="G33:I33"/>
    <mergeCell ref="G34:I34"/>
    <mergeCell ref="G35:I35"/>
    <mergeCell ref="G29:I29"/>
    <mergeCell ref="G30:I30"/>
    <mergeCell ref="G31:I31"/>
    <mergeCell ref="G32:I32"/>
    <mergeCell ref="B66:D66"/>
    <mergeCell ref="B67:D67"/>
    <mergeCell ref="B55:D55"/>
    <mergeCell ref="B56:D56"/>
    <mergeCell ref="B57:D57"/>
    <mergeCell ref="B58:D58"/>
    <mergeCell ref="B59:D59"/>
    <mergeCell ref="B50:D50"/>
    <mergeCell ref="B51:D51"/>
    <mergeCell ref="B52:D52"/>
    <mergeCell ref="B53:D53"/>
    <mergeCell ref="B54:D54"/>
    <mergeCell ref="B60:D60"/>
    <mergeCell ref="B61:D61"/>
    <mergeCell ref="B62:D62"/>
    <mergeCell ref="B63:D63"/>
    <mergeCell ref="B64:D64"/>
    <mergeCell ref="G41:I41"/>
    <mergeCell ref="G42:I42"/>
    <mergeCell ref="G43:I43"/>
    <mergeCell ref="G44:I44"/>
    <mergeCell ref="G45:I45"/>
    <mergeCell ref="G36:I36"/>
    <mergeCell ref="G37:I37"/>
    <mergeCell ref="G38:I38"/>
    <mergeCell ref="G39:I39"/>
    <mergeCell ref="G40:I40"/>
    <mergeCell ref="G51:I51"/>
    <mergeCell ref="G52:I52"/>
    <mergeCell ref="G53:I53"/>
    <mergeCell ref="G54:I54"/>
    <mergeCell ref="G55:I55"/>
    <mergeCell ref="G46:I46"/>
    <mergeCell ref="G47:I47"/>
    <mergeCell ref="G48:I48"/>
    <mergeCell ref="G49:I49"/>
    <mergeCell ref="G50:I50"/>
    <mergeCell ref="G66:I66"/>
    <mergeCell ref="G67:I67"/>
    <mergeCell ref="G61:I61"/>
    <mergeCell ref="G62:I62"/>
    <mergeCell ref="G63:I63"/>
    <mergeCell ref="G64:I64"/>
    <mergeCell ref="G65:I65"/>
    <mergeCell ref="G56:I56"/>
    <mergeCell ref="G57:I57"/>
    <mergeCell ref="G58:I58"/>
    <mergeCell ref="G59:I59"/>
    <mergeCell ref="G60:I60"/>
  </mergeCells>
  <conditionalFormatting sqref="B68">
    <cfRule type="expression" dxfId="7" priority="1">
      <formula>IF($B$68="",FALSE,TRUE)</formula>
    </cfRule>
  </conditionalFormatting>
  <conditionalFormatting sqref="C68">
    <cfRule type="expression" dxfId="6" priority="2">
      <formula>IF($B$68="",FALSE,TRUE)</formula>
    </cfRule>
  </conditionalFormatting>
  <conditionalFormatting sqref="D68">
    <cfRule type="expression" dxfId="5" priority="3">
      <formula>IF($B$68="",FALSE,TRUE)</formula>
    </cfRule>
  </conditionalFormatting>
  <conditionalFormatting sqref="E68">
    <cfRule type="expression" dxfId="4" priority="4">
      <formula>IF($B$68="",FALSE,TRUE)</formula>
    </cfRule>
  </conditionalFormatting>
  <conditionalFormatting sqref="F68">
    <cfRule type="expression" dxfId="3" priority="5">
      <formula>IF($B$68="",FALSE,TRUE)</formula>
    </cfRule>
  </conditionalFormatting>
  <conditionalFormatting sqref="G68">
    <cfRule type="expression" dxfId="2" priority="6">
      <formula>IF($B$68="",FALSE,TRUE)</formula>
    </cfRule>
  </conditionalFormatting>
  <conditionalFormatting sqref="H68">
    <cfRule type="expression" dxfId="1" priority="7">
      <formula>IF($B$68="",FALSE,TRUE)</formula>
    </cfRule>
  </conditionalFormatting>
  <conditionalFormatting sqref="I68">
    <cfRule type="expression" dxfId="0" priority="8">
      <formula>IF($B$68="",FALSE,TRUE)</formula>
    </cfRule>
  </conditionalFormatting>
  <hyperlinks>
    <hyperlink ref="F100" r:id="rId1"/>
    <hyperlink ref="F101" r:id="rId2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75" orientation="portrait" r:id="rId3"/>
  <headerFooter alignWithMargins="0">
    <oddFooter>&amp;LACF - Kit Log V 3_2&amp;R&amp;P/&amp;N</oddFooter>
  </headerFooter>
  <rowBreaks count="1" manualBreakCount="1">
    <brk id="23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opLeftCell="A40" workbookViewId="0">
      <selection activeCell="F8" sqref="F8"/>
    </sheetView>
  </sheetViews>
  <sheetFormatPr defaultColWidth="13.33203125" defaultRowHeight="12.75" x14ac:dyDescent="0.2"/>
  <cols>
    <col min="1" max="1" width="4.1640625" style="1" customWidth="1"/>
    <col min="2" max="2" width="29" style="1" customWidth="1"/>
    <col min="3" max="3" width="25.1640625" style="1" customWidth="1"/>
    <col min="4" max="4" width="13.6640625" style="1" customWidth="1"/>
    <col min="5" max="5" width="11" style="1" customWidth="1"/>
    <col min="6" max="7" width="17.83203125" style="1" customWidth="1"/>
    <col min="8" max="8" width="11.5" style="1" customWidth="1"/>
    <col min="9" max="9" width="13.33203125" style="1"/>
  </cols>
  <sheetData>
    <row r="1" spans="1:9" ht="27" customHeight="1" x14ac:dyDescent="0.4">
      <c r="A1" s="113" t="s">
        <v>47</v>
      </c>
      <c r="B1" s="114"/>
      <c r="C1" s="114"/>
      <c r="D1" s="114"/>
      <c r="E1" s="114"/>
      <c r="F1" s="114"/>
      <c r="G1" s="114"/>
      <c r="H1" s="115"/>
    </row>
    <row r="2" spans="1:9" ht="16.5" customHeight="1" x14ac:dyDescent="0.2"/>
    <row r="3" spans="1:9" ht="30" customHeight="1" x14ac:dyDescent="0.25">
      <c r="A3" s="7" t="s">
        <v>48</v>
      </c>
      <c r="C3" s="124" t="s">
        <v>49</v>
      </c>
      <c r="D3" s="124"/>
      <c r="E3" s="124"/>
      <c r="F3" s="118"/>
      <c r="G3" s="119"/>
      <c r="H3" s="120"/>
    </row>
    <row r="4" spans="1:9" ht="30" customHeight="1" x14ac:dyDescent="0.25">
      <c r="A4" s="7" t="s">
        <v>50</v>
      </c>
      <c r="C4" s="124" t="s">
        <v>51</v>
      </c>
      <c r="D4" s="124"/>
      <c r="E4" s="124"/>
      <c r="F4" s="121" t="str">
        <f>'Quotation Request'!H7</f>
        <v>TBC</v>
      </c>
      <c r="G4" s="122"/>
      <c r="H4" s="123"/>
    </row>
    <row r="5" spans="1:9" ht="16.5" customHeight="1" x14ac:dyDescent="0.2"/>
    <row r="6" spans="1:9" ht="27.75" customHeight="1" x14ac:dyDescent="0.2">
      <c r="A6" s="2" t="s">
        <v>52</v>
      </c>
      <c r="B6" s="116" t="s">
        <v>53</v>
      </c>
      <c r="C6" s="117"/>
      <c r="D6" s="2" t="s">
        <v>8</v>
      </c>
      <c r="E6" s="2" t="s">
        <v>9</v>
      </c>
      <c r="F6" s="2" t="s">
        <v>54</v>
      </c>
      <c r="G6" s="2" t="s">
        <v>55</v>
      </c>
      <c r="H6" s="2" t="s">
        <v>56</v>
      </c>
    </row>
    <row r="7" spans="1:9" ht="68.25" customHeight="1" x14ac:dyDescent="0.2">
      <c r="A7" s="3">
        <v>1</v>
      </c>
      <c r="B7" s="110" t="str">
        <f>'Quotation Request'!B14:D14</f>
        <v>G02190 - Maize/Corn
(spec: Form : Grains / Variety : Maize / Packaging : bag / extra: 10kg bag)
(comments: Frame work agreement purpose)</v>
      </c>
      <c r="C7" s="111"/>
      <c r="D7" s="81">
        <f>'Quotation Request'!E14</f>
        <v>1</v>
      </c>
      <c r="E7" s="82" t="str">
        <f>'Quotation Request'!F14</f>
        <v>Bag of 10 kg</v>
      </c>
      <c r="F7" s="4"/>
      <c r="G7" s="32"/>
      <c r="H7" s="4"/>
    </row>
    <row r="8" spans="1:9" ht="68.25" customHeight="1" x14ac:dyDescent="0.2">
      <c r="A8" s="5">
        <v>2</v>
      </c>
      <c r="B8" s="110" t="str">
        <f>'Quotation Request'!B15:D15</f>
        <v>G02197 - Lentils
(spec: Type/Variety : Lentils / Packaging : bag / extra: 10kg bag)
(comments: Frame work agreement purpose)</v>
      </c>
      <c r="C8" s="111"/>
      <c r="D8" s="81">
        <f>'Quotation Request'!E15</f>
        <v>1</v>
      </c>
      <c r="E8" s="82" t="str">
        <f>'Quotation Request'!F15</f>
        <v>Bag of 10 kg</v>
      </c>
      <c r="F8" s="4"/>
      <c r="G8" s="32"/>
      <c r="H8" s="4"/>
    </row>
    <row r="9" spans="1:9" ht="68.25" customHeight="1" x14ac:dyDescent="0.2">
      <c r="A9" s="3">
        <v>3</v>
      </c>
      <c r="B9" s="110" t="str">
        <f>'Quotation Request'!B16:D16</f>
        <v>G00212 - Biscuit / Bakery product
(spec: Description : Biscuits, digestive / Weight/Volume : 450g / Packaging : packet / extra: In a packet)
(comments: Frame work agreement purpose)</v>
      </c>
      <c r="C9" s="111"/>
      <c r="D9" s="81">
        <f>'Quotation Request'!E16</f>
        <v>1</v>
      </c>
      <c r="E9" s="4" t="str">
        <f>'Quotation Request'!F16</f>
        <v>pc</v>
      </c>
      <c r="F9" s="4"/>
      <c r="G9" s="32"/>
      <c r="H9" s="4"/>
    </row>
    <row r="10" spans="1:9" ht="68.25" customHeight="1" x14ac:dyDescent="0.2">
      <c r="A10" s="5">
        <v>4</v>
      </c>
      <c r="B10" s="110" t="str">
        <f>'Quotation Request'!B17:D17</f>
        <v>G00208 - Egg / Dairy product
(spec: Description : Milk, Nido / Weight/Volume : 900g / Packaging : tin / )
(comments: Frame work agreement purpose)</v>
      </c>
      <c r="C10" s="111"/>
      <c r="D10" s="81">
        <f>'Quotation Request'!E17</f>
        <v>1</v>
      </c>
      <c r="E10" s="4" t="str">
        <f>'Quotation Request'!F17</f>
        <v>pc</v>
      </c>
      <c r="F10" s="4"/>
      <c r="G10" s="32"/>
      <c r="H10" s="4"/>
    </row>
    <row r="11" spans="1:9" ht="68.25" customHeight="1" x14ac:dyDescent="0.2">
      <c r="A11" s="3">
        <v>5</v>
      </c>
      <c r="B11" s="110" t="str">
        <f>'Quotation Request'!B18:D18</f>
        <v>G00208 - Egg / Dairy product
(spec: Description : Milo / Weight/Volume : 400g / Packaging : tin / )
(comments: Frame work agreement purpose)</v>
      </c>
      <c r="C11" s="111"/>
      <c r="D11" s="81">
        <f>'Quotation Request'!E18</f>
        <v>1</v>
      </c>
      <c r="E11" s="4" t="str">
        <f>'Quotation Request'!F18</f>
        <v>pc</v>
      </c>
      <c r="F11" s="4"/>
      <c r="G11" s="32"/>
      <c r="H11" s="4"/>
    </row>
    <row r="12" spans="1:9" s="40" customFormat="1" ht="68.25" customHeight="1" x14ac:dyDescent="0.2">
      <c r="A12" s="5">
        <v>6</v>
      </c>
      <c r="B12" s="110" t="str">
        <f>'Quotation Request'!B19:D19</f>
        <v>G00203 - Beverage
(spec: Description : Coffee, Nescafe / Weight/Volume : 200g / Packaging : tin / )
(comments: Frame work agreement purpose)</v>
      </c>
      <c r="C12" s="111"/>
      <c r="D12" s="81">
        <f>'Quotation Request'!E19</f>
        <v>1</v>
      </c>
      <c r="E12" s="4" t="str">
        <f>'Quotation Request'!F19</f>
        <v>pc</v>
      </c>
      <c r="F12" s="4"/>
      <c r="G12" s="32"/>
      <c r="H12" s="4"/>
      <c r="I12" s="26"/>
    </row>
    <row r="13" spans="1:9" s="40" customFormat="1" ht="68.25" customHeight="1" x14ac:dyDescent="0.2">
      <c r="A13" s="3">
        <v>7</v>
      </c>
      <c r="B13" s="110" t="str">
        <f>'Quotation Request'!B20:D20</f>
        <v>G00203 - Beverage
(spec: Description : Lipton / Weight/Volume : 200g / Packaging : packet / extra: 100 bags per packet)
(comments: Frame work agreement purpose)</v>
      </c>
      <c r="C13" s="111"/>
      <c r="D13" s="81">
        <f>'Quotation Request'!E20</f>
        <v>1</v>
      </c>
      <c r="E13" s="4" t="str">
        <f>'Quotation Request'!F20</f>
        <v>pc</v>
      </c>
      <c r="F13" s="4"/>
      <c r="G13" s="32"/>
      <c r="H13" s="4"/>
      <c r="I13" s="26"/>
    </row>
    <row r="14" spans="1:9" s="40" customFormat="1" ht="68.25" customHeight="1" x14ac:dyDescent="0.2">
      <c r="A14" s="5">
        <v>8</v>
      </c>
      <c r="B14" s="110" t="str">
        <f>'Quotation Request'!B21:D21</f>
        <v>G00203 - Beverage
(spec: Description : Hibiscus / Weight/Volume : 50g / Packaging : packet / extra: 50 bags per packet)
(comments: Frame work agreement purpose)</v>
      </c>
      <c r="C14" s="111"/>
      <c r="D14" s="81">
        <f>'Quotation Request'!E21</f>
        <v>1</v>
      </c>
      <c r="E14" s="4" t="str">
        <f>'Quotation Request'!F21</f>
        <v>pc</v>
      </c>
      <c r="F14" s="4"/>
      <c r="G14" s="32"/>
      <c r="H14" s="4"/>
      <c r="I14" s="26"/>
    </row>
    <row r="15" spans="1:9" s="40" customFormat="1" ht="68.25" customHeight="1" x14ac:dyDescent="0.2">
      <c r="A15" s="3">
        <v>9</v>
      </c>
      <c r="B15" s="110" t="str">
        <f>'Quotation Request'!B22:D22</f>
        <v>G00212 - Biscuit / Bakery product
(spec: Description : Biscuits, Hi proteins / Weight/Volume : 300g / Packaging : packet / extra: In packet)
(comments: Frame work agreement purpose)</v>
      </c>
      <c r="C15" s="111"/>
      <c r="D15" s="81">
        <f>'Quotation Request'!E22</f>
        <v>1</v>
      </c>
      <c r="E15" s="4" t="str">
        <f>'Quotation Request'!F22</f>
        <v>pc</v>
      </c>
      <c r="F15" s="4"/>
      <c r="G15" s="32"/>
      <c r="H15" s="4"/>
      <c r="I15" s="26"/>
    </row>
    <row r="16" spans="1:9" s="40" customFormat="1" ht="68.25" customHeight="1" x14ac:dyDescent="0.2">
      <c r="A16" s="5">
        <v>10</v>
      </c>
      <c r="B16" s="110" t="str">
        <f>'Quotation Request'!B23:D23</f>
        <v>G00203 - Beverage
(spec: Description : Drinking water / Weight/Volume : 600ml / Packaging : bottle / extra: In a 24 pack)
(comments: Frame work agreement purpose)</v>
      </c>
      <c r="C16" s="111"/>
      <c r="D16" s="81">
        <f>'Quotation Request'!E23</f>
        <v>1</v>
      </c>
      <c r="E16" s="4" t="str">
        <f>'Quotation Request'!F23</f>
        <v>pc</v>
      </c>
      <c r="F16" s="4"/>
      <c r="G16" s="32"/>
      <c r="H16" s="4"/>
      <c r="I16" s="26"/>
    </row>
    <row r="17" spans="1:9" s="40" customFormat="1" ht="68.25" customHeight="1" x14ac:dyDescent="0.2">
      <c r="A17" s="3">
        <v>11</v>
      </c>
      <c r="B17" s="110" t="str">
        <f>'Quotation Request'!B24:D24</f>
        <v>G00203 - Beverage
(spec: Description : Drinking water / Weight/Volume : 1.5L / Packaging : bottle / extra: In a 12 pact carton)
(comments: Frame work agreement purpose)</v>
      </c>
      <c r="C17" s="111"/>
      <c r="D17" s="81">
        <f>'Quotation Request'!E24</f>
        <v>1</v>
      </c>
      <c r="E17" s="4" t="str">
        <f>'Quotation Request'!F24</f>
        <v>pc</v>
      </c>
      <c r="F17" s="4"/>
      <c r="G17" s="32"/>
      <c r="H17" s="4"/>
      <c r="I17" s="26"/>
    </row>
    <row r="18" spans="1:9" s="40" customFormat="1" ht="68.25" customHeight="1" x14ac:dyDescent="0.2">
      <c r="A18" s="5">
        <v>12</v>
      </c>
      <c r="B18" s="110" t="str">
        <f>'Quotation Request'!B25:D25</f>
        <v>G00203 - Beverage
(spec: Description : Soda / Weight/Volume : 330ml / Packaging : can / extra: In a 24 pack)
(comments: Frame work agreement purpose)</v>
      </c>
      <c r="C18" s="111"/>
      <c r="D18" s="81">
        <f>'Quotation Request'!E25</f>
        <v>1</v>
      </c>
      <c r="E18" s="4" t="str">
        <f>'Quotation Request'!F25</f>
        <v>pc</v>
      </c>
      <c r="F18" s="4"/>
      <c r="G18" s="32"/>
      <c r="H18" s="4"/>
      <c r="I18" s="26"/>
    </row>
    <row r="19" spans="1:9" s="40" customFormat="1" ht="68.25" customHeight="1" x14ac:dyDescent="0.2">
      <c r="A19" s="3">
        <v>13</v>
      </c>
      <c r="B19" s="110" t="str">
        <f>'Quotation Request'!B26:D26</f>
        <v>G00203 - Beverage
(spec: Description : Soda / Weight/Volume : 500ml / Packaging : bottle / extra: In a 12 bottles pack)
(comments: Frame work agreement purpose)</v>
      </c>
      <c r="C19" s="111"/>
      <c r="D19" s="81">
        <f>'Quotation Request'!E26</f>
        <v>1</v>
      </c>
      <c r="E19" s="4" t="str">
        <f>'Quotation Request'!F26</f>
        <v>Pack of 12 pc</v>
      </c>
      <c r="F19" s="4"/>
      <c r="G19" s="32"/>
      <c r="H19" s="4"/>
      <c r="I19" s="26"/>
    </row>
    <row r="20" spans="1:9" s="40" customFormat="1" ht="68.25" customHeight="1" x14ac:dyDescent="0.2">
      <c r="A20" s="5">
        <v>14</v>
      </c>
      <c r="B20" s="110" t="str">
        <f>'Quotation Request'!B27:D27</f>
        <v>G00212 - Biscuit / Bakery product
(spec: Description : Biscuits, glucose / Weight/Volume : 100g / Packaging : packet / extra: In a packet of 10 packs)
(comments: Frame work agreement purpose)</v>
      </c>
      <c r="C20" s="111"/>
      <c r="D20" s="81">
        <f>'Quotation Request'!E27</f>
        <v>1</v>
      </c>
      <c r="E20" s="4" t="str">
        <f>'Quotation Request'!F27</f>
        <v>Pack of 12 pc</v>
      </c>
      <c r="F20" s="4"/>
      <c r="G20" s="32"/>
      <c r="H20" s="4"/>
      <c r="I20" s="26"/>
    </row>
    <row r="21" spans="1:9" s="40" customFormat="1" ht="68.25" customHeight="1" x14ac:dyDescent="0.2">
      <c r="A21" s="3">
        <v>15</v>
      </c>
      <c r="B21" s="110" t="str">
        <f>'Quotation Request'!B28:D28</f>
        <v>G00211 - Spice / Seasonning product
(spec: Description : Chilli sauce / Weight/Volume : 200g / Packaging : Bottle / )
(comments: Frame work agreement purpose)</v>
      </c>
      <c r="C21" s="111"/>
      <c r="D21" s="81">
        <f>'Quotation Request'!E28</f>
        <v>1</v>
      </c>
      <c r="E21" s="4" t="str">
        <f>'Quotation Request'!F28</f>
        <v>pc</v>
      </c>
      <c r="F21" s="4"/>
      <c r="G21" s="32"/>
      <c r="H21" s="4"/>
      <c r="I21" s="26"/>
    </row>
    <row r="22" spans="1:9" s="40" customFormat="1" ht="68.25" customHeight="1" x14ac:dyDescent="0.2">
      <c r="A22" s="5">
        <v>16</v>
      </c>
      <c r="B22" s="110" t="str">
        <f>'Quotation Request'!B29:D29</f>
        <v>G00210 - Sweet / Candy product
(spec: Description : Hard chocolate bar / Weight/Volume : 250g / Packaging : packet / )
(comments: Frame work agreement purpose)</v>
      </c>
      <c r="C22" s="111"/>
      <c r="D22" s="81">
        <f>'Quotation Request'!E29</f>
        <v>1</v>
      </c>
      <c r="E22" s="4" t="str">
        <f>'Quotation Request'!F29</f>
        <v>pc</v>
      </c>
      <c r="F22" s="4"/>
      <c r="G22" s="32"/>
      <c r="H22" s="4"/>
      <c r="I22" s="26"/>
    </row>
    <row r="23" spans="1:9" s="40" customFormat="1" ht="68.25" customHeight="1" x14ac:dyDescent="0.2">
      <c r="A23" s="3">
        <v>17</v>
      </c>
      <c r="B23" s="110" t="str">
        <f>'Quotation Request'!B30:D30</f>
        <v>G00210 - Sweet / Candy product
(spec: Description : Noodles / Weight/Volume : 85g / Packaging : packet / extra: various types)
(comments: Frame work agreement purpose)</v>
      </c>
      <c r="C23" s="111"/>
      <c r="D23" s="81">
        <f>'Quotation Request'!E30</f>
        <v>1</v>
      </c>
      <c r="E23" s="4" t="str">
        <f>'Quotation Request'!F30</f>
        <v>pc</v>
      </c>
      <c r="F23" s="4"/>
      <c r="G23" s="32"/>
      <c r="H23" s="4"/>
      <c r="I23" s="26"/>
    </row>
    <row r="24" spans="1:9" s="40" customFormat="1" ht="68.25" customHeight="1" x14ac:dyDescent="0.2">
      <c r="A24" s="5">
        <v>18</v>
      </c>
      <c r="B24" s="110" t="str">
        <f>'Quotation Request'!B31:D31</f>
        <v>G00210 - Sweet / Candy product
(spec: Description : Corn flakes / Weight/Volume : 400g / Packaging : Packet / )
(comments: Frame work agreement purpose)</v>
      </c>
      <c r="C24" s="111"/>
      <c r="D24" s="81">
        <f>'Quotation Request'!E31</f>
        <v>1</v>
      </c>
      <c r="E24" s="4" t="str">
        <f>'Quotation Request'!F31</f>
        <v>pc</v>
      </c>
      <c r="F24" s="4"/>
      <c r="G24" s="32"/>
      <c r="H24" s="4"/>
      <c r="I24" s="26"/>
    </row>
    <row r="25" spans="1:9" s="40" customFormat="1" ht="68.25" customHeight="1" x14ac:dyDescent="0.2">
      <c r="A25" s="3">
        <v>19</v>
      </c>
      <c r="B25" s="110" t="str">
        <f>'Quotation Request'!B32:D32</f>
        <v>G00210 - Sweet / Candy product
(spec: Description : Noodles / Weight/Volume : 85g / Packaging : packet / extra: various types)
(comments: Frame work agreement purpose)</v>
      </c>
      <c r="C25" s="111"/>
      <c r="D25" s="81">
        <f>'Quotation Request'!E32</f>
        <v>1</v>
      </c>
      <c r="E25" s="4" t="str">
        <f>'Quotation Request'!F32</f>
        <v>pc</v>
      </c>
      <c r="F25" s="4"/>
      <c r="G25" s="32"/>
      <c r="H25" s="4"/>
      <c r="I25" s="26"/>
    </row>
    <row r="26" spans="1:9" s="40" customFormat="1" ht="68.25" customHeight="1" x14ac:dyDescent="0.2">
      <c r="A26" s="5">
        <v>20</v>
      </c>
      <c r="B26" s="110" t="str">
        <f>'Quotation Request'!B33:D33</f>
        <v>G00210 - Sweet / Candy product
(spec: Description : Sweet corn / Weight/Volume : 125gm / Packaging : Tin / )
(comments: Frame work agreement purpose)</v>
      </c>
      <c r="C26" s="111"/>
      <c r="D26" s="81">
        <f>'Quotation Request'!E33</f>
        <v>1</v>
      </c>
      <c r="E26" s="4" t="str">
        <f>'Quotation Request'!F33</f>
        <v>pc</v>
      </c>
      <c r="F26" s="4"/>
      <c r="G26" s="32"/>
      <c r="H26" s="4"/>
      <c r="I26" s="26"/>
    </row>
    <row r="27" spans="1:9" s="40" customFormat="1" ht="68.25" customHeight="1" x14ac:dyDescent="0.2">
      <c r="A27" s="3">
        <v>21</v>
      </c>
      <c r="B27" s="110" t="str">
        <f>'Quotation Request'!B34:D34</f>
        <v>G00210 - Sweet / Candy product
(spec: Description : Roasted ground nuts / Weight/Volume : 100g / Packaging : Packet / extra: Roasted locally)
(comments: Frame work agreement purpose)</v>
      </c>
      <c r="C27" s="111"/>
      <c r="D27" s="81">
        <f>'Quotation Request'!E34</f>
        <v>1</v>
      </c>
      <c r="E27" s="4" t="str">
        <f>'Quotation Request'!F34</f>
        <v>pc</v>
      </c>
      <c r="F27" s="4"/>
      <c r="G27" s="32"/>
      <c r="H27" s="4"/>
      <c r="I27" s="26"/>
    </row>
    <row r="28" spans="1:9" s="40" customFormat="1" ht="68.25" customHeight="1" x14ac:dyDescent="0.2">
      <c r="A28" s="5">
        <v>22</v>
      </c>
      <c r="B28" s="110" t="str">
        <f>'Quotation Request'!B35:D35</f>
        <v>G00210 - Sweet / Candy product
(spec: Description : Tahania / Weight/Volume : 1 kg / Packaging : Tin / extra: In a packet)
(comments: Frame work agreement purpose)</v>
      </c>
      <c r="C28" s="111"/>
      <c r="D28" s="81">
        <f>'Quotation Request'!E35</f>
        <v>1</v>
      </c>
      <c r="E28" s="4" t="str">
        <f>'Quotation Request'!F35</f>
        <v>pc</v>
      </c>
      <c r="F28" s="4"/>
      <c r="G28" s="32"/>
      <c r="H28" s="4"/>
      <c r="I28" s="26"/>
    </row>
    <row r="29" spans="1:9" s="40" customFormat="1" ht="68.25" customHeight="1" x14ac:dyDescent="0.2">
      <c r="A29" s="3">
        <v>23</v>
      </c>
      <c r="B29" s="110" t="str">
        <f>'Quotation Request'!B36:D36</f>
        <v>G00207 - Fish / Seafood product
(spec: Description : Sardine / Weight/Volume : 200g / Packaging : Tin / )
(comments: Frame work agreement purpose)</v>
      </c>
      <c r="C29" s="111"/>
      <c r="D29" s="81">
        <f>'Quotation Request'!E33</f>
        <v>1</v>
      </c>
      <c r="E29" s="4" t="str">
        <f>'Quotation Request'!F33</f>
        <v>pc</v>
      </c>
      <c r="F29" s="4"/>
      <c r="G29" s="32"/>
      <c r="H29" s="4"/>
      <c r="I29" s="26"/>
    </row>
    <row r="30" spans="1:9" s="40" customFormat="1" ht="68.25" customHeight="1" x14ac:dyDescent="0.2">
      <c r="A30" s="5">
        <v>24</v>
      </c>
      <c r="B30" s="110" t="str">
        <f>'Quotation Request'!B37:D37</f>
        <v>G02542 - other food
(spec: Description : Local peanut paste / extra: 2 kg pack)
(comments: Frame work agreement purpose)</v>
      </c>
      <c r="C30" s="111"/>
      <c r="D30" s="81">
        <f>'Quotation Request'!E34</f>
        <v>1</v>
      </c>
      <c r="E30" s="4" t="str">
        <f>'Quotation Request'!F34</f>
        <v>pc</v>
      </c>
      <c r="F30" s="4"/>
      <c r="G30" s="32"/>
      <c r="H30" s="4"/>
      <c r="I30" s="26"/>
    </row>
    <row r="31" spans="1:9" s="40" customFormat="1" ht="68.25" customHeight="1" x14ac:dyDescent="0.2">
      <c r="A31" s="3">
        <v>25</v>
      </c>
      <c r="B31" s="110" t="str">
        <f>'Quotation Request'!B38:D38</f>
        <v>G02543 - Cereals product
(spec: Description : Marconi / Weight/Volume : 250g / Packaging : Packet / )
(comments: Frame work agreement purpose)</v>
      </c>
      <c r="C31" s="111"/>
      <c r="D31" s="81">
        <f>'Quotation Request'!E35</f>
        <v>1</v>
      </c>
      <c r="E31" s="4" t="str">
        <f>'Quotation Request'!F35</f>
        <v>pc</v>
      </c>
      <c r="F31" s="4"/>
      <c r="G31" s="32"/>
      <c r="H31" s="4"/>
      <c r="I31" s="26"/>
    </row>
    <row r="32" spans="1:9" s="40" customFormat="1" ht="68.25" customHeight="1" x14ac:dyDescent="0.2">
      <c r="A32" s="5">
        <v>26</v>
      </c>
      <c r="B32" s="110" t="str">
        <f>'Quotation Request'!B39:D39</f>
        <v>Milk Nido 2500gm</v>
      </c>
      <c r="C32" s="111"/>
      <c r="D32" s="81">
        <f>'Quotation Request'!E36</f>
        <v>1</v>
      </c>
      <c r="E32" s="4" t="str">
        <f>'Quotation Request'!F36</f>
        <v>pc</v>
      </c>
      <c r="F32" s="4"/>
      <c r="G32" s="32"/>
      <c r="H32" s="4"/>
      <c r="I32" s="26"/>
    </row>
    <row r="33" spans="1:9" s="40" customFormat="1" ht="68.25" customHeight="1" x14ac:dyDescent="0.2">
      <c r="A33" s="3">
        <v>27</v>
      </c>
      <c r="B33" s="110" t="str">
        <f>'Quotation Request'!B40:D40</f>
        <v>Sugar brown</v>
      </c>
      <c r="C33" s="111"/>
      <c r="D33" s="81">
        <f>'Quotation Request'!E37</f>
        <v>1</v>
      </c>
      <c r="E33" s="4" t="str">
        <f>'Quotation Request'!F37</f>
        <v>pc</v>
      </c>
      <c r="F33" s="4"/>
      <c r="G33" s="32"/>
      <c r="H33" s="4"/>
      <c r="I33" s="26"/>
    </row>
    <row r="34" spans="1:9" s="40" customFormat="1" ht="68.25" customHeight="1" x14ac:dyDescent="0.2">
      <c r="A34" s="5">
        <v>28</v>
      </c>
      <c r="B34" s="110" t="str">
        <f>'Quotation Request'!B41:D41</f>
        <v>Sugar white</v>
      </c>
      <c r="C34" s="111"/>
      <c r="D34" s="81">
        <f>'Quotation Request'!E38</f>
        <v>1</v>
      </c>
      <c r="E34" s="4" t="str">
        <f>'Quotation Request'!F38</f>
        <v>pc</v>
      </c>
      <c r="F34" s="4"/>
      <c r="G34" s="32"/>
      <c r="H34" s="4"/>
      <c r="I34" s="26"/>
    </row>
    <row r="35" spans="1:9" s="40" customFormat="1" ht="30" customHeight="1" x14ac:dyDescent="0.2">
      <c r="A35" s="3">
        <v>29</v>
      </c>
      <c r="B35" s="110" t="str">
        <f>'Quotation Request'!B42:D42</f>
        <v>Tea bags (Green tea mint flavour)</v>
      </c>
      <c r="C35" s="111"/>
      <c r="D35" s="81">
        <f>'Quotation Request'!E39</f>
        <v>1</v>
      </c>
      <c r="E35" s="4" t="str">
        <f>'Quotation Request'!F39</f>
        <v>pc</v>
      </c>
      <c r="F35" s="4"/>
      <c r="G35" s="32"/>
      <c r="H35" s="4"/>
      <c r="I35" s="26"/>
    </row>
    <row r="36" spans="1:9" s="40" customFormat="1" ht="30" customHeight="1" x14ac:dyDescent="0.2">
      <c r="A36" s="5">
        <v>30</v>
      </c>
      <c r="B36" s="110" t="str">
        <f>'Quotation Request'!B43:D43</f>
        <v>Coffee jar of 500gm</v>
      </c>
      <c r="C36" s="111"/>
      <c r="D36" s="81">
        <f>'Quotation Request'!E40</f>
        <v>1</v>
      </c>
      <c r="E36" s="4" t="str">
        <f>'Quotation Request'!F40</f>
        <v>kg</v>
      </c>
      <c r="F36" s="4"/>
      <c r="G36" s="32"/>
      <c r="H36" s="4"/>
      <c r="I36" s="26"/>
    </row>
    <row r="37" spans="1:9" s="40" customFormat="1" ht="30" customHeight="1" x14ac:dyDescent="0.2">
      <c r="A37" s="3">
        <v>31</v>
      </c>
      <c r="B37" s="110" t="str">
        <f>'Quotation Request'!B44:D44</f>
        <v>Coffee Dormans jar of 500gm</v>
      </c>
      <c r="C37" s="111"/>
      <c r="D37" s="81">
        <f>'Quotation Request'!E41</f>
        <v>1</v>
      </c>
      <c r="E37" s="4" t="str">
        <f>'Quotation Request'!F41</f>
        <v>kg</v>
      </c>
      <c r="F37" s="4"/>
      <c r="G37" s="32"/>
      <c r="H37" s="4"/>
      <c r="I37" s="26"/>
    </row>
    <row r="38" spans="1:9" s="40" customFormat="1" ht="30" customHeight="1" x14ac:dyDescent="0.2">
      <c r="A38" s="5">
        <v>32</v>
      </c>
      <c r="B38" s="110" t="str">
        <f>'Quotation Request'!B45:D45</f>
        <v>Tea bags (Kepeta)</v>
      </c>
      <c r="C38" s="111"/>
      <c r="D38" s="81">
        <f>'Quotation Request'!E42</f>
        <v>1</v>
      </c>
      <c r="E38" s="82" t="str">
        <f>'Quotation Request'!F42</f>
        <v>Pack of 50 bags</v>
      </c>
      <c r="F38" s="4"/>
      <c r="G38" s="32"/>
      <c r="H38" s="4"/>
      <c r="I38" s="26"/>
    </row>
    <row r="39" spans="1:9" s="40" customFormat="1" ht="30" customHeight="1" x14ac:dyDescent="0.2">
      <c r="A39" s="3">
        <v>33</v>
      </c>
      <c r="B39" s="110" t="str">
        <f>'Quotation Request'!B46:D46</f>
        <v>Detol liquid 750ml</v>
      </c>
      <c r="C39" s="111"/>
      <c r="D39" s="81">
        <f>'Quotation Request'!E43</f>
        <v>1</v>
      </c>
      <c r="E39" s="4" t="str">
        <f>'Quotation Request'!F43</f>
        <v>pc</v>
      </c>
      <c r="F39" s="4"/>
      <c r="G39" s="32"/>
      <c r="H39" s="4"/>
      <c r="I39" s="26"/>
    </row>
    <row r="40" spans="1:9" s="40" customFormat="1" ht="30" customHeight="1" x14ac:dyDescent="0.2">
      <c r="A40" s="5">
        <v>34</v>
      </c>
      <c r="B40" s="110" t="str">
        <f>'Quotation Request'!B47:D47</f>
        <v>Hand washing liquid soap 750ml</v>
      </c>
      <c r="C40" s="111"/>
      <c r="D40" s="81">
        <f>'Quotation Request'!E44</f>
        <v>1</v>
      </c>
      <c r="E40" s="4" t="str">
        <f>'Quotation Request'!F44</f>
        <v>pc</v>
      </c>
      <c r="F40" s="4"/>
      <c r="G40" s="32"/>
      <c r="H40" s="4"/>
      <c r="I40" s="26"/>
    </row>
    <row r="41" spans="1:9" s="40" customFormat="1" ht="30" customHeight="1" x14ac:dyDescent="0.2">
      <c r="A41" s="3">
        <v>35</v>
      </c>
      <c r="B41" s="110" t="str">
        <f>'Quotation Request'!B48:D48</f>
        <v>Air Freshner 750ml</v>
      </c>
      <c r="C41" s="111"/>
      <c r="D41" s="81">
        <f>'Quotation Request'!E45</f>
        <v>1</v>
      </c>
      <c r="E41" s="82" t="str">
        <f>'Quotation Request'!F45</f>
        <v>Pack of 50 bags</v>
      </c>
      <c r="F41" s="4"/>
      <c r="G41" s="32"/>
      <c r="H41" s="4"/>
      <c r="I41" s="26"/>
    </row>
    <row r="42" spans="1:9" s="40" customFormat="1" ht="30" customHeight="1" x14ac:dyDescent="0.2">
      <c r="A42" s="5">
        <v>36</v>
      </c>
      <c r="B42" s="110" t="str">
        <f>'Quotation Request'!B49:D49</f>
        <v>Jik liquid (white)</v>
      </c>
      <c r="C42" s="111"/>
      <c r="D42" s="81">
        <f>'Quotation Request'!E46</f>
        <v>1</v>
      </c>
      <c r="E42" s="4" t="str">
        <f>'Quotation Request'!F46</f>
        <v>pc</v>
      </c>
      <c r="F42" s="4"/>
      <c r="G42" s="32"/>
      <c r="H42" s="4"/>
      <c r="I42" s="26"/>
    </row>
    <row r="43" spans="1:9" s="40" customFormat="1" ht="30" customHeight="1" x14ac:dyDescent="0.2">
      <c r="A43" s="3">
        <v>37</v>
      </c>
      <c r="B43" s="110" t="str">
        <f>'Quotation Request'!B50:D50</f>
        <v>Jik liquid (coloured)</v>
      </c>
      <c r="C43" s="111"/>
      <c r="D43" s="81">
        <f>'Quotation Request'!E47</f>
        <v>1</v>
      </c>
      <c r="E43" s="4" t="str">
        <f>'Quotation Request'!F47</f>
        <v>pc</v>
      </c>
      <c r="F43" s="4"/>
      <c r="G43" s="32"/>
      <c r="H43" s="4"/>
      <c r="I43" s="26"/>
    </row>
    <row r="44" spans="1:9" s="40" customFormat="1" ht="30" customHeight="1" x14ac:dyDescent="0.2">
      <c r="A44" s="5">
        <v>38</v>
      </c>
      <c r="B44" s="110" t="str">
        <f>'Quotation Request'!B51:D51</f>
        <v>Hand gloves (Small size)</v>
      </c>
      <c r="C44" s="111"/>
      <c r="D44" s="81">
        <f>'Quotation Request'!E48</f>
        <v>1</v>
      </c>
      <c r="E44" s="4" t="str">
        <f>'Quotation Request'!F48</f>
        <v>pc</v>
      </c>
      <c r="F44" s="4"/>
      <c r="G44" s="32"/>
      <c r="H44" s="4"/>
      <c r="I44" s="26"/>
    </row>
    <row r="45" spans="1:9" s="40" customFormat="1" ht="30" customHeight="1" x14ac:dyDescent="0.2">
      <c r="A45" s="3">
        <v>39</v>
      </c>
      <c r="B45" s="110" t="str">
        <f>'Quotation Request'!B52:D52</f>
        <v>Bar soad for washing (600gm)</v>
      </c>
      <c r="C45" s="111"/>
      <c r="D45" s="81">
        <f>'Quotation Request'!E49</f>
        <v>1</v>
      </c>
      <c r="E45" s="4" t="str">
        <f>'Quotation Request'!F49</f>
        <v>pc</v>
      </c>
      <c r="F45" s="4"/>
      <c r="G45" s="32"/>
      <c r="H45" s="4"/>
      <c r="I45" s="26"/>
    </row>
    <row r="46" spans="1:9" s="40" customFormat="1" ht="30" customHeight="1" x14ac:dyDescent="0.2">
      <c r="A46" s="5">
        <v>40</v>
      </c>
      <c r="B46" s="110" t="str">
        <f>'Quotation Request'!B53:D53</f>
        <v>Glasses for Drinking water (500ml)</v>
      </c>
      <c r="C46" s="111"/>
      <c r="D46" s="81">
        <f>'Quotation Request'!E50</f>
        <v>1</v>
      </c>
      <c r="E46" s="4" t="str">
        <f>'Quotation Request'!F50</f>
        <v>pc</v>
      </c>
      <c r="F46" s="4"/>
      <c r="G46" s="32"/>
      <c r="H46" s="4"/>
      <c r="I46" s="26"/>
    </row>
    <row r="47" spans="1:9" s="40" customFormat="1" ht="30" customHeight="1" x14ac:dyDescent="0.2">
      <c r="A47" s="3">
        <v>41</v>
      </c>
      <c r="B47" s="110" t="str">
        <f>'Quotation Request'!B54:D54</f>
        <v>Soft touch Facial Tissue (200x2 ply)</v>
      </c>
      <c r="C47" s="111"/>
      <c r="D47" s="81">
        <f>'Quotation Request'!E51</f>
        <v>1</v>
      </c>
      <c r="E47" s="4" t="str">
        <f>'Quotation Request'!F51</f>
        <v>pair</v>
      </c>
      <c r="F47" s="4"/>
      <c r="G47" s="32"/>
      <c r="H47" s="4"/>
      <c r="I47" s="26"/>
    </row>
    <row r="48" spans="1:9" s="40" customFormat="1" ht="30" customHeight="1" x14ac:dyDescent="0.2">
      <c r="A48" s="5">
        <v>42</v>
      </c>
      <c r="B48" s="110" t="str">
        <f>'Quotation Request'!B55:D55</f>
        <v>Furniture Polish</v>
      </c>
      <c r="C48" s="111"/>
      <c r="D48" s="81">
        <f>'Quotation Request'!E52</f>
        <v>1</v>
      </c>
      <c r="E48" s="4" t="str">
        <f>'Quotation Request'!F52</f>
        <v>box</v>
      </c>
      <c r="F48" s="4"/>
      <c r="G48" s="32"/>
      <c r="H48" s="4"/>
      <c r="I48" s="26"/>
    </row>
    <row r="49" spans="1:9" s="40" customFormat="1" ht="30" customHeight="1" x14ac:dyDescent="0.2">
      <c r="A49" s="3">
        <v>43</v>
      </c>
      <c r="B49" s="110" t="str">
        <f>'Quotation Request'!B56:D56</f>
        <v xml:space="preserve">Still wire </v>
      </c>
      <c r="C49" s="111"/>
      <c r="D49" s="81">
        <f>'Quotation Request'!E53</f>
        <v>1</v>
      </c>
      <c r="E49" s="4" t="str">
        <f>'Quotation Request'!F53</f>
        <v>pc</v>
      </c>
      <c r="F49" s="4"/>
      <c r="G49" s="32"/>
      <c r="H49" s="4"/>
      <c r="I49" s="26"/>
    </row>
    <row r="50" spans="1:9" s="40" customFormat="1" ht="30" customHeight="1" x14ac:dyDescent="0.2">
      <c r="A50" s="5">
        <v>44</v>
      </c>
      <c r="B50" s="110" t="str">
        <f>'Quotation Request'!B57:D57</f>
        <v xml:space="preserve">Toilet papers </v>
      </c>
      <c r="C50" s="111"/>
      <c r="D50" s="81">
        <f>'Quotation Request'!E54</f>
        <v>1</v>
      </c>
      <c r="E50" s="4" t="str">
        <f>'Quotation Request'!F54</f>
        <v>packet</v>
      </c>
      <c r="F50" s="4"/>
      <c r="G50" s="32"/>
      <c r="H50" s="4"/>
      <c r="I50" s="26"/>
    </row>
    <row r="51" spans="1:9" s="40" customFormat="1" ht="30" customHeight="1" x14ac:dyDescent="0.2">
      <c r="A51" s="3">
        <v>45</v>
      </c>
      <c r="B51" s="110" t="str">
        <f>'Quotation Request'!B58:D58</f>
        <v>Vim Powder 500gms</v>
      </c>
      <c r="C51" s="111"/>
      <c r="D51" s="81">
        <f>'Quotation Request'!E55</f>
        <v>1</v>
      </c>
      <c r="E51" s="4" t="str">
        <f>'Quotation Request'!F55</f>
        <v>pc</v>
      </c>
      <c r="F51" s="4"/>
      <c r="G51" s="32"/>
      <c r="H51" s="4"/>
      <c r="I51" s="26"/>
    </row>
    <row r="52" spans="1:9" s="40" customFormat="1" ht="30" customHeight="1" x14ac:dyDescent="0.2">
      <c r="A52" s="5">
        <v>46</v>
      </c>
      <c r="B52" s="110" t="str">
        <f>'Quotation Request'!B59:D59</f>
        <v>Harpic</v>
      </c>
      <c r="C52" s="111"/>
      <c r="D52" s="81">
        <f>'Quotation Request'!E56</f>
        <v>1</v>
      </c>
      <c r="E52" s="4" t="str">
        <f>'Quotation Request'!F56</f>
        <v>roll</v>
      </c>
      <c r="F52" s="4"/>
      <c r="G52" s="32"/>
      <c r="H52" s="4"/>
      <c r="I52" s="26"/>
    </row>
    <row r="53" spans="1:9" s="40" customFormat="1" ht="30" customHeight="1" x14ac:dyDescent="0.2">
      <c r="A53" s="3">
        <v>47</v>
      </c>
      <c r="B53" s="110" t="str">
        <f>'Quotation Request'!B60:D60</f>
        <v>Mopper</v>
      </c>
      <c r="C53" s="111"/>
      <c r="D53" s="81">
        <f>'Quotation Request'!E57</f>
        <v>1</v>
      </c>
      <c r="E53" s="82" t="str">
        <f>'Quotation Request'!F57</f>
        <v>packet of 10 rolls</v>
      </c>
      <c r="F53" s="4"/>
      <c r="G53" s="32"/>
      <c r="H53" s="4"/>
      <c r="I53" s="26"/>
    </row>
    <row r="54" spans="1:9" s="40" customFormat="1" ht="30" customHeight="1" x14ac:dyDescent="0.2">
      <c r="A54" s="5">
        <v>48</v>
      </c>
      <c r="B54" s="110" t="str">
        <f>'Quotation Request'!B61:D61</f>
        <v xml:space="preserve">Plastic bucket 20l </v>
      </c>
      <c r="C54" s="111"/>
      <c r="D54" s="81">
        <f>'Quotation Request'!E58</f>
        <v>1</v>
      </c>
      <c r="E54" s="4" t="str">
        <f>'Quotation Request'!F58</f>
        <v>pc</v>
      </c>
      <c r="F54" s="4"/>
      <c r="G54" s="32"/>
      <c r="H54" s="4"/>
      <c r="I54" s="26"/>
    </row>
    <row r="55" spans="1:9" s="40" customFormat="1" ht="30" customHeight="1" x14ac:dyDescent="0.2">
      <c r="A55" s="3">
        <v>49</v>
      </c>
      <c r="B55" s="110" t="str">
        <f>'Quotation Request'!B62:D62</f>
        <v>Omo</v>
      </c>
      <c r="C55" s="111"/>
      <c r="D55" s="81">
        <f>'Quotation Request'!E59</f>
        <v>1</v>
      </c>
      <c r="E55" s="4" t="str">
        <f>'Quotation Request'!F59</f>
        <v>pc</v>
      </c>
      <c r="F55" s="4"/>
      <c r="G55" s="32"/>
      <c r="H55" s="4"/>
      <c r="I55" s="26"/>
    </row>
    <row r="56" spans="1:9" s="40" customFormat="1" ht="30" customHeight="1" x14ac:dyDescent="0.2">
      <c r="A56" s="5">
        <v>50</v>
      </c>
      <c r="B56" s="110" t="str">
        <f>'Quotation Request'!B63:D63</f>
        <v>Liquid soap (5 litres)</v>
      </c>
      <c r="C56" s="111"/>
      <c r="D56" s="81">
        <f>'Quotation Request'!E60</f>
        <v>1</v>
      </c>
      <c r="E56" s="4" t="str">
        <f>'Quotation Request'!F60</f>
        <v>pc</v>
      </c>
      <c r="F56" s="4"/>
      <c r="G56" s="32"/>
      <c r="H56" s="4"/>
      <c r="I56" s="26"/>
    </row>
    <row r="57" spans="1:9" s="40" customFormat="1" ht="30" customHeight="1" x14ac:dyDescent="0.2">
      <c r="A57" s="3">
        <v>51</v>
      </c>
      <c r="B57" s="110" t="str">
        <f>'Quotation Request'!B64:D64</f>
        <v>Drinking Chocolate (250gm)</v>
      </c>
      <c r="C57" s="111"/>
      <c r="D57" s="81">
        <f>'Quotation Request'!E61</f>
        <v>1</v>
      </c>
      <c r="E57" s="4" t="str">
        <f>'Quotation Request'!F61</f>
        <v>pc</v>
      </c>
      <c r="F57" s="4"/>
      <c r="G57" s="32"/>
      <c r="H57" s="4"/>
      <c r="I57" s="26"/>
    </row>
    <row r="58" spans="1:9" s="40" customFormat="1" ht="30" customHeight="1" x14ac:dyDescent="0.2">
      <c r="A58" s="5">
        <v>52</v>
      </c>
      <c r="B58" s="110" t="str">
        <f>'Quotation Request'!B65:D65</f>
        <v>Garbage bags</v>
      </c>
      <c r="C58" s="111"/>
      <c r="D58" s="81">
        <f>'Quotation Request'!E62</f>
        <v>1</v>
      </c>
      <c r="E58" s="4" t="str">
        <f>'Quotation Request'!F62</f>
        <v>kg</v>
      </c>
      <c r="F58" s="4"/>
      <c r="G58" s="32"/>
      <c r="H58" s="4"/>
      <c r="I58" s="26"/>
    </row>
    <row r="59" spans="1:9" s="40" customFormat="1" ht="30" customHeight="1" x14ac:dyDescent="0.2">
      <c r="A59" s="3">
        <v>53</v>
      </c>
      <c r="B59" s="110" t="str">
        <f>'Quotation Request'!B66:D66</f>
        <v>Indoor brooms</v>
      </c>
      <c r="C59" s="111"/>
      <c r="D59" s="81">
        <f>'Quotation Request'!E63</f>
        <v>1</v>
      </c>
      <c r="E59" s="4" t="str">
        <f>'Quotation Request'!F63</f>
        <v>jerrican</v>
      </c>
      <c r="F59" s="4"/>
      <c r="G59" s="32"/>
      <c r="H59" s="4"/>
      <c r="I59" s="26"/>
    </row>
    <row r="60" spans="1:9" s="40" customFormat="1" ht="30" customHeight="1" x14ac:dyDescent="0.2">
      <c r="A60" s="5">
        <v>54</v>
      </c>
      <c r="B60" s="110" t="str">
        <f>'Quotation Request'!B67:D67</f>
        <v>Broom for roof with soft hair</v>
      </c>
      <c r="C60" s="111"/>
      <c r="D60" s="81">
        <f>'Quotation Request'!E64</f>
        <v>1</v>
      </c>
      <c r="E60" s="4" t="str">
        <f>'Quotation Request'!F64</f>
        <v>pc</v>
      </c>
      <c r="F60" s="4"/>
      <c r="G60" s="32"/>
      <c r="H60" s="4"/>
      <c r="I60" s="26"/>
    </row>
    <row r="61" spans="1:9" ht="30" customHeight="1" x14ac:dyDescent="0.2">
      <c r="A61" s="16"/>
      <c r="B61" s="17"/>
      <c r="C61" s="17"/>
      <c r="D61" s="17"/>
      <c r="E61" s="17"/>
      <c r="F61" s="17" t="s">
        <v>57</v>
      </c>
      <c r="G61" s="17"/>
      <c r="H61" s="18"/>
    </row>
    <row r="62" spans="1:9" ht="14.25" customHeight="1" x14ac:dyDescent="0.2">
      <c r="A62" s="15"/>
      <c r="B62" s="15"/>
      <c r="C62" s="15"/>
      <c r="D62" s="15"/>
      <c r="E62" s="15"/>
      <c r="F62" s="15"/>
      <c r="G62" s="15"/>
      <c r="H62" s="15"/>
    </row>
    <row r="63" spans="1:9" ht="16.5" customHeight="1" x14ac:dyDescent="0.25">
      <c r="A63" s="6"/>
      <c r="B63" s="8"/>
      <c r="C63" s="9"/>
      <c r="D63" s="9"/>
      <c r="E63" s="9"/>
      <c r="F63" s="9"/>
      <c r="G63" s="19"/>
      <c r="H63" s="19"/>
    </row>
    <row r="64" spans="1:9" ht="16.5" customHeight="1" x14ac:dyDescent="0.25">
      <c r="A64" s="22"/>
      <c r="B64" s="112" t="s">
        <v>58</v>
      </c>
      <c r="C64" s="112"/>
      <c r="D64" s="112"/>
      <c r="E64" s="112"/>
      <c r="F64" s="112"/>
      <c r="G64" s="23"/>
      <c r="H64" s="20"/>
    </row>
    <row r="65" spans="1:8" ht="15.75" customHeight="1" x14ac:dyDescent="0.25">
      <c r="A65" s="24"/>
      <c r="B65" s="11"/>
      <c r="C65" s="10"/>
      <c r="D65" s="11"/>
      <c r="E65" s="10"/>
      <c r="F65" s="10"/>
      <c r="G65" s="25"/>
      <c r="H65" s="21"/>
    </row>
    <row r="66" spans="1:8" ht="15.75" customHeight="1" x14ac:dyDescent="0.25">
      <c r="A66" s="24"/>
      <c r="B66" s="11" t="s">
        <v>59</v>
      </c>
      <c r="C66" s="10"/>
      <c r="D66" s="11"/>
      <c r="E66" s="11" t="s">
        <v>60</v>
      </c>
      <c r="F66" s="10"/>
      <c r="G66" s="25"/>
      <c r="H66" s="21"/>
    </row>
    <row r="67" spans="1:8" ht="15.75" customHeight="1" x14ac:dyDescent="0.25">
      <c r="A67" s="24"/>
      <c r="B67" s="11"/>
      <c r="C67" s="10"/>
      <c r="D67" s="11"/>
      <c r="E67" s="10"/>
      <c r="F67" s="10"/>
      <c r="G67" s="25"/>
      <c r="H67" s="21"/>
    </row>
    <row r="68" spans="1:8" ht="15.75" customHeight="1" x14ac:dyDescent="0.25">
      <c r="A68" s="24"/>
      <c r="B68" s="11" t="s">
        <v>61</v>
      </c>
      <c r="C68" s="10"/>
      <c r="D68" s="26"/>
      <c r="E68" s="33" t="s">
        <v>62</v>
      </c>
      <c r="F68" s="36"/>
      <c r="G68" s="37"/>
      <c r="H68" s="21"/>
    </row>
    <row r="69" spans="1:8" ht="15.75" customHeight="1" x14ac:dyDescent="0.25">
      <c r="A69" s="24"/>
      <c r="B69" s="11"/>
      <c r="C69" s="10"/>
      <c r="D69" s="10"/>
      <c r="E69" s="33" t="s">
        <v>63</v>
      </c>
      <c r="F69" s="36"/>
      <c r="G69" s="37"/>
      <c r="H69" s="21"/>
    </row>
    <row r="70" spans="1:8" ht="15.75" customHeight="1" x14ac:dyDescent="0.25">
      <c r="A70" s="24"/>
      <c r="B70" s="11" t="s">
        <v>64</v>
      </c>
      <c r="C70" s="12"/>
      <c r="D70" s="9"/>
      <c r="E70" s="34"/>
      <c r="F70" s="10"/>
      <c r="G70" s="25"/>
      <c r="H70" s="21"/>
    </row>
    <row r="71" spans="1:8" ht="15.75" customHeight="1" x14ac:dyDescent="0.25">
      <c r="A71" s="24"/>
      <c r="B71" s="11"/>
      <c r="C71" s="12"/>
      <c r="D71" s="9"/>
      <c r="E71" s="33" t="s">
        <v>65</v>
      </c>
      <c r="F71" s="10"/>
      <c r="G71" s="25"/>
      <c r="H71" s="21"/>
    </row>
    <row r="72" spans="1:8" ht="15.75" customHeight="1" x14ac:dyDescent="0.25">
      <c r="A72" s="24"/>
      <c r="B72" s="11" t="s">
        <v>66</v>
      </c>
      <c r="C72" s="13"/>
      <c r="D72" s="12"/>
      <c r="E72" s="35"/>
      <c r="F72" s="13"/>
      <c r="G72" s="25"/>
      <c r="H72" s="21"/>
    </row>
    <row r="73" spans="1:8" ht="15.75" customHeight="1" x14ac:dyDescent="0.25">
      <c r="A73" s="24"/>
      <c r="B73" s="10"/>
      <c r="C73" s="14"/>
      <c r="D73" s="14"/>
      <c r="E73" s="14"/>
      <c r="F73" s="14"/>
      <c r="G73" s="25"/>
      <c r="H73" s="21"/>
    </row>
    <row r="74" spans="1:8" ht="16.5" customHeight="1" x14ac:dyDescent="0.25">
      <c r="A74" s="27"/>
      <c r="B74" s="28"/>
      <c r="C74" s="29"/>
      <c r="D74" s="29"/>
      <c r="E74" s="29"/>
      <c r="F74" s="29"/>
      <c r="G74" s="30"/>
      <c r="H74" s="31"/>
    </row>
    <row r="75" spans="1:8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61">
    <mergeCell ref="B64:F64"/>
    <mergeCell ref="B11:C11"/>
    <mergeCell ref="A1:H1"/>
    <mergeCell ref="B6:C6"/>
    <mergeCell ref="B7:C7"/>
    <mergeCell ref="B8:C8"/>
    <mergeCell ref="B9:C9"/>
    <mergeCell ref="B10:C10"/>
    <mergeCell ref="F3:H3"/>
    <mergeCell ref="F4:H4"/>
    <mergeCell ref="C3:E3"/>
    <mergeCell ref="C4:E4"/>
    <mergeCell ref="B12:C12"/>
    <mergeCell ref="B13:C13"/>
    <mergeCell ref="B14:C1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55:C55"/>
    <mergeCell ref="B56:C56"/>
    <mergeCell ref="B57:C57"/>
    <mergeCell ref="B58:C58"/>
    <mergeCell ref="B59:C59"/>
  </mergeCells>
  <printOptions horizontalCentered="1" verticalCentered="1"/>
  <pageMargins left="0.78740157480314965" right="0.78740157480314965" top="0.47244094488188981" bottom="0.43307086614173229" header="0.51181102362204722" footer="0.43307086614173229"/>
  <pageSetup paperSize="9" scale="73" orientation="portrait"/>
  <headerFooter alignWithMargins="0">
    <oddFooter>&amp;L&amp;"Garamond,Normal"ACF - Kit Log V 3_2&amp;R&amp;P/&amp;N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8"/>
  <sheetViews>
    <sheetView workbookViewId="0">
      <selection activeCell="A2" sqref="A2"/>
    </sheetView>
  </sheetViews>
  <sheetFormatPr defaultRowHeight="12.75" x14ac:dyDescent="0.2"/>
  <cols>
    <col min="1" max="1" width="15" customWidth="1"/>
    <col min="2" max="2" width="21.6640625" customWidth="1"/>
    <col min="3" max="3" width="7.33203125" customWidth="1"/>
    <col min="4" max="4" width="13.83203125" customWidth="1"/>
    <col min="5" max="5" width="13" customWidth="1"/>
    <col min="15" max="15" width="18.33203125" customWidth="1"/>
    <col min="17" max="17" width="15.6640625" customWidth="1"/>
    <col min="18" max="18" width="19.5" customWidth="1"/>
    <col min="19" max="19" width="11.5" customWidth="1"/>
    <col min="20" max="20" width="19" customWidth="1"/>
    <col min="58" max="58" width="25.6640625" customWidth="1"/>
    <col min="59" max="59" width="26" customWidth="1"/>
    <col min="60" max="60" width="25.1640625" customWidth="1"/>
    <col min="61" max="61" width="30.83203125" customWidth="1"/>
  </cols>
  <sheetData>
    <row r="1" spans="1:61" x14ac:dyDescent="0.2">
      <c r="A1" s="39" t="s">
        <v>67</v>
      </c>
      <c r="B1" s="39" t="s">
        <v>68</v>
      </c>
      <c r="C1" s="41" t="s">
        <v>69</v>
      </c>
      <c r="D1" s="39" t="s">
        <v>70</v>
      </c>
      <c r="E1" s="41" t="s">
        <v>71</v>
      </c>
      <c r="F1" s="41" t="s">
        <v>72</v>
      </c>
      <c r="G1" s="41" t="s">
        <v>73</v>
      </c>
      <c r="H1" s="41" t="s">
        <v>74</v>
      </c>
      <c r="I1" s="41" t="s">
        <v>75</v>
      </c>
      <c r="J1" s="41" t="s">
        <v>76</v>
      </c>
      <c r="K1" s="41" t="s">
        <v>77</v>
      </c>
      <c r="L1" s="41" t="s">
        <v>78</v>
      </c>
      <c r="M1" s="39" t="s">
        <v>79</v>
      </c>
      <c r="N1" s="39" t="s">
        <v>80</v>
      </c>
      <c r="O1" s="41" t="s">
        <v>81</v>
      </c>
      <c r="P1" s="38" t="s">
        <v>82</v>
      </c>
      <c r="Q1" s="38" t="s">
        <v>83</v>
      </c>
      <c r="R1" s="38" t="s">
        <v>84</v>
      </c>
      <c r="S1" s="41" t="s">
        <v>85</v>
      </c>
      <c r="T1" s="39" t="s">
        <v>86</v>
      </c>
      <c r="U1" s="39" t="s">
        <v>87</v>
      </c>
      <c r="V1" s="39" t="s">
        <v>88</v>
      </c>
      <c r="W1" s="39" t="s">
        <v>89</v>
      </c>
      <c r="X1" s="39" t="s">
        <v>90</v>
      </c>
      <c r="Y1" s="39" t="s">
        <v>91</v>
      </c>
      <c r="Z1" s="41" t="s">
        <v>92</v>
      </c>
      <c r="AA1" s="41" t="s">
        <v>93</v>
      </c>
      <c r="AB1" s="41" t="s">
        <v>94</v>
      </c>
      <c r="AC1" s="41" t="s">
        <v>95</v>
      </c>
      <c r="AD1" s="41" t="s">
        <v>96</v>
      </c>
      <c r="AE1" s="41" t="s">
        <v>97</v>
      </c>
      <c r="AF1" s="41" t="s">
        <v>98</v>
      </c>
      <c r="AG1" s="41" t="s">
        <v>99</v>
      </c>
      <c r="AH1" s="41" t="s">
        <v>100</v>
      </c>
      <c r="AI1" s="41" t="s">
        <v>101</v>
      </c>
      <c r="AJ1" s="41" t="s">
        <v>102</v>
      </c>
      <c r="AK1" s="41" t="s">
        <v>103</v>
      </c>
      <c r="AL1" s="41" t="s">
        <v>104</v>
      </c>
      <c r="AM1" s="41" t="s">
        <v>105</v>
      </c>
      <c r="AN1" s="41" t="s">
        <v>106</v>
      </c>
      <c r="AO1" s="41" t="s">
        <v>107</v>
      </c>
      <c r="AP1" s="41" t="s">
        <v>108</v>
      </c>
      <c r="AQ1" s="41" t="s">
        <v>109</v>
      </c>
      <c r="AR1" s="41" t="s">
        <v>110</v>
      </c>
      <c r="AS1" s="41" t="s">
        <v>111</v>
      </c>
      <c r="AT1" s="41" t="s">
        <v>112</v>
      </c>
      <c r="AU1" s="41" t="s">
        <v>113</v>
      </c>
      <c r="AV1" s="41" t="s">
        <v>114</v>
      </c>
      <c r="AW1" s="41" t="s">
        <v>115</v>
      </c>
      <c r="AX1" s="41" t="s">
        <v>116</v>
      </c>
      <c r="AY1" s="42" t="s">
        <v>117</v>
      </c>
      <c r="AZ1" s="41" t="s">
        <v>118</v>
      </c>
      <c r="BA1" s="41" t="s">
        <v>119</v>
      </c>
      <c r="BB1" s="41" t="s">
        <v>120</v>
      </c>
      <c r="BC1" s="41" t="s">
        <v>121</v>
      </c>
      <c r="BD1" s="41" t="s">
        <v>122</v>
      </c>
      <c r="BE1" s="39" t="s">
        <v>123</v>
      </c>
      <c r="BF1" s="38" t="s">
        <v>124</v>
      </c>
      <c r="BG1" s="38" t="s">
        <v>125</v>
      </c>
      <c r="BH1" s="38" t="s">
        <v>126</v>
      </c>
      <c r="BI1" s="38" t="s">
        <v>127</v>
      </c>
    </row>
    <row r="2" spans="1:61" x14ac:dyDescent="0.2">
      <c r="A2">
        <v>1</v>
      </c>
      <c r="B2">
        <v>212</v>
      </c>
      <c r="D2" s="40" t="s">
        <v>128</v>
      </c>
      <c r="M2" t="s">
        <v>129</v>
      </c>
      <c r="N2" t="s">
        <v>130</v>
      </c>
      <c r="P2">
        <v>1</v>
      </c>
      <c r="Q2" t="s">
        <v>131</v>
      </c>
      <c r="R2" t="s">
        <v>132</v>
      </c>
      <c r="T2">
        <v>40</v>
      </c>
      <c r="U2" t="s">
        <v>133</v>
      </c>
      <c r="V2" s="40"/>
      <c r="BE2" t="s">
        <v>134</v>
      </c>
      <c r="BF2" s="40" t="s">
        <v>135</v>
      </c>
      <c r="BG2" s="40" t="s">
        <v>136</v>
      </c>
      <c r="BI2" t="s">
        <v>137</v>
      </c>
    </row>
    <row r="3" spans="1:61" x14ac:dyDescent="0.2">
      <c r="A3">
        <v>1</v>
      </c>
      <c r="B3">
        <v>2199</v>
      </c>
      <c r="D3" s="40" t="s">
        <v>128</v>
      </c>
      <c r="M3" t="s">
        <v>129</v>
      </c>
      <c r="N3" t="s">
        <v>138</v>
      </c>
      <c r="P3">
        <v>1</v>
      </c>
      <c r="Q3" t="s">
        <v>131</v>
      </c>
      <c r="R3" t="s">
        <v>132</v>
      </c>
      <c r="T3">
        <v>60</v>
      </c>
      <c r="U3" t="s">
        <v>139</v>
      </c>
      <c r="V3" s="40"/>
      <c r="BE3" t="s">
        <v>140</v>
      </c>
      <c r="BF3" s="40" t="s">
        <v>135</v>
      </c>
      <c r="BG3" s="40" t="s">
        <v>136</v>
      </c>
      <c r="BI3" t="s">
        <v>137</v>
      </c>
    </row>
    <row r="4" spans="1:61" x14ac:dyDescent="0.2">
      <c r="A4">
        <v>1</v>
      </c>
      <c r="B4">
        <v>206</v>
      </c>
      <c r="D4" s="40" t="s">
        <v>128</v>
      </c>
      <c r="M4" t="s">
        <v>129</v>
      </c>
      <c r="N4" t="s">
        <v>141</v>
      </c>
      <c r="P4">
        <v>1</v>
      </c>
      <c r="Q4" t="s">
        <v>131</v>
      </c>
      <c r="R4" t="s">
        <v>132</v>
      </c>
      <c r="T4">
        <v>20</v>
      </c>
      <c r="U4" t="s">
        <v>133</v>
      </c>
      <c r="V4" s="40"/>
      <c r="BE4" t="s">
        <v>142</v>
      </c>
      <c r="BF4" s="40" t="s">
        <v>135</v>
      </c>
      <c r="BG4" s="40" t="s">
        <v>136</v>
      </c>
      <c r="BI4" t="s">
        <v>137</v>
      </c>
    </row>
    <row r="5" spans="1:61" x14ac:dyDescent="0.2">
      <c r="A5">
        <v>1</v>
      </c>
      <c r="B5">
        <v>735</v>
      </c>
      <c r="D5" s="40" t="s">
        <v>128</v>
      </c>
      <c r="M5" t="s">
        <v>129</v>
      </c>
      <c r="N5" t="s">
        <v>143</v>
      </c>
      <c r="P5">
        <v>1</v>
      </c>
      <c r="Q5" t="s">
        <v>131</v>
      </c>
      <c r="R5" t="s">
        <v>132</v>
      </c>
      <c r="T5">
        <v>96</v>
      </c>
      <c r="U5" t="s">
        <v>133</v>
      </c>
      <c r="V5" s="40"/>
      <c r="BE5" t="s">
        <v>144</v>
      </c>
      <c r="BF5" s="40" t="s">
        <v>135</v>
      </c>
      <c r="BG5" s="40" t="s">
        <v>136</v>
      </c>
      <c r="BI5" t="s">
        <v>137</v>
      </c>
    </row>
    <row r="6" spans="1:61" x14ac:dyDescent="0.2">
      <c r="A6">
        <v>1</v>
      </c>
      <c r="B6">
        <v>132</v>
      </c>
      <c r="D6" s="40" t="s">
        <v>128</v>
      </c>
      <c r="M6" t="s">
        <v>129</v>
      </c>
      <c r="N6" t="s">
        <v>145</v>
      </c>
      <c r="P6">
        <v>1</v>
      </c>
      <c r="Q6" t="s">
        <v>131</v>
      </c>
      <c r="R6" t="s">
        <v>132</v>
      </c>
      <c r="T6">
        <v>24</v>
      </c>
      <c r="U6" t="s">
        <v>133</v>
      </c>
      <c r="V6" s="40"/>
      <c r="BE6" t="s">
        <v>146</v>
      </c>
      <c r="BF6" s="40" t="s">
        <v>135</v>
      </c>
      <c r="BG6" s="40" t="s">
        <v>136</v>
      </c>
      <c r="BI6" t="s">
        <v>137</v>
      </c>
    </row>
    <row r="7" spans="1:61" x14ac:dyDescent="0.2">
      <c r="A7">
        <v>1</v>
      </c>
      <c r="B7">
        <v>96</v>
      </c>
      <c r="D7" s="40" t="s">
        <v>128</v>
      </c>
      <c r="M7" t="s">
        <v>129</v>
      </c>
      <c r="N7" t="s">
        <v>147</v>
      </c>
      <c r="P7">
        <v>1</v>
      </c>
      <c r="Q7" t="s">
        <v>131</v>
      </c>
      <c r="R7" t="s">
        <v>132</v>
      </c>
      <c r="T7">
        <v>30</v>
      </c>
      <c r="U7" t="s">
        <v>133</v>
      </c>
      <c r="V7" s="40"/>
      <c r="BE7" t="s">
        <v>148</v>
      </c>
      <c r="BF7" s="40" t="s">
        <v>135</v>
      </c>
      <c r="BG7" s="40" t="s">
        <v>136</v>
      </c>
      <c r="BI7" t="s">
        <v>137</v>
      </c>
    </row>
    <row r="8" spans="1:61" x14ac:dyDescent="0.2">
      <c r="A8">
        <v>1</v>
      </c>
      <c r="B8">
        <v>590</v>
      </c>
      <c r="D8" t="s">
        <v>128</v>
      </c>
      <c r="M8" t="s">
        <v>129</v>
      </c>
      <c r="N8" t="s">
        <v>149</v>
      </c>
      <c r="P8">
        <v>1</v>
      </c>
      <c r="Q8" t="s">
        <v>131</v>
      </c>
      <c r="R8" t="s">
        <v>132</v>
      </c>
      <c r="T8">
        <v>100</v>
      </c>
      <c r="U8" t="s">
        <v>133</v>
      </c>
      <c r="BE8" t="s">
        <v>150</v>
      </c>
      <c r="BF8" t="s">
        <v>135</v>
      </c>
      <c r="BG8" t="s">
        <v>136</v>
      </c>
      <c r="BI8" t="s">
        <v>137</v>
      </c>
    </row>
    <row r="9" spans="1:61" x14ac:dyDescent="0.2">
      <c r="A9">
        <v>1</v>
      </c>
      <c r="B9">
        <v>2542</v>
      </c>
      <c r="D9" t="s">
        <v>128</v>
      </c>
      <c r="M9" t="s">
        <v>129</v>
      </c>
      <c r="N9" t="s">
        <v>151</v>
      </c>
      <c r="P9">
        <v>1</v>
      </c>
      <c r="Q9" t="s">
        <v>131</v>
      </c>
      <c r="R9" t="s">
        <v>132</v>
      </c>
      <c r="T9">
        <v>20</v>
      </c>
      <c r="U9" t="s">
        <v>133</v>
      </c>
      <c r="BE9" t="s">
        <v>152</v>
      </c>
      <c r="BF9" t="s">
        <v>135</v>
      </c>
      <c r="BG9" t="s">
        <v>136</v>
      </c>
      <c r="BI9" t="s">
        <v>137</v>
      </c>
    </row>
    <row r="10" spans="1:61" x14ac:dyDescent="0.2">
      <c r="A10">
        <v>1</v>
      </c>
      <c r="B10">
        <v>347</v>
      </c>
      <c r="D10" t="s">
        <v>128</v>
      </c>
      <c r="M10" t="s">
        <v>129</v>
      </c>
      <c r="N10" t="s">
        <v>153</v>
      </c>
      <c r="P10">
        <v>1</v>
      </c>
      <c r="Q10" t="s">
        <v>131</v>
      </c>
      <c r="R10" t="s">
        <v>132</v>
      </c>
      <c r="T10">
        <v>50</v>
      </c>
      <c r="U10" t="s">
        <v>133</v>
      </c>
      <c r="X10" t="s">
        <v>154</v>
      </c>
      <c r="Y10">
        <v>2</v>
      </c>
      <c r="BE10" t="s">
        <v>155</v>
      </c>
      <c r="BF10" t="s">
        <v>135</v>
      </c>
      <c r="BG10" t="s">
        <v>136</v>
      </c>
      <c r="BI10" t="s">
        <v>137</v>
      </c>
    </row>
    <row r="11" spans="1:61" x14ac:dyDescent="0.2">
      <c r="A11">
        <v>1</v>
      </c>
      <c r="B11">
        <v>354</v>
      </c>
      <c r="D11" t="s">
        <v>128</v>
      </c>
      <c r="M11" t="s">
        <v>129</v>
      </c>
      <c r="N11" t="s">
        <v>156</v>
      </c>
      <c r="P11">
        <v>1</v>
      </c>
      <c r="Q11" t="s">
        <v>131</v>
      </c>
      <c r="R11" t="s">
        <v>132</v>
      </c>
      <c r="T11">
        <v>20</v>
      </c>
      <c r="U11" t="s">
        <v>133</v>
      </c>
      <c r="BE11" t="s">
        <v>157</v>
      </c>
      <c r="BF11" t="s">
        <v>135</v>
      </c>
      <c r="BG11" t="s">
        <v>136</v>
      </c>
      <c r="BI11" t="s">
        <v>137</v>
      </c>
    </row>
    <row r="12" spans="1:61" x14ac:dyDescent="0.2">
      <c r="A12">
        <v>1</v>
      </c>
      <c r="B12">
        <v>2542</v>
      </c>
      <c r="D12" t="s">
        <v>128</v>
      </c>
      <c r="M12" t="s">
        <v>129</v>
      </c>
      <c r="N12" t="s">
        <v>151</v>
      </c>
      <c r="P12">
        <v>1</v>
      </c>
      <c r="Q12" t="s">
        <v>131</v>
      </c>
      <c r="R12" t="s">
        <v>132</v>
      </c>
      <c r="T12">
        <v>40</v>
      </c>
      <c r="U12" t="s">
        <v>133</v>
      </c>
      <c r="BE12" t="s">
        <v>158</v>
      </c>
      <c r="BF12" t="s">
        <v>135</v>
      </c>
      <c r="BG12" t="s">
        <v>136</v>
      </c>
      <c r="BI12" t="s">
        <v>137</v>
      </c>
    </row>
    <row r="13" spans="1:61" x14ac:dyDescent="0.2">
      <c r="A13">
        <v>1</v>
      </c>
      <c r="B13">
        <v>2542</v>
      </c>
      <c r="D13" t="s">
        <v>128</v>
      </c>
      <c r="M13" t="s">
        <v>129</v>
      </c>
      <c r="N13" t="s">
        <v>151</v>
      </c>
      <c r="P13">
        <v>1</v>
      </c>
      <c r="Q13" t="s">
        <v>131</v>
      </c>
      <c r="R13" t="s">
        <v>132</v>
      </c>
      <c r="T13">
        <v>40</v>
      </c>
      <c r="U13" t="s">
        <v>133</v>
      </c>
      <c r="BE13" t="s">
        <v>159</v>
      </c>
      <c r="BF13" t="s">
        <v>135</v>
      </c>
      <c r="BG13" t="s">
        <v>136</v>
      </c>
      <c r="BI13" t="s">
        <v>137</v>
      </c>
    </row>
    <row r="14" spans="1:61" x14ac:dyDescent="0.2">
      <c r="A14">
        <v>1</v>
      </c>
      <c r="B14">
        <v>2542</v>
      </c>
      <c r="D14" t="s">
        <v>128</v>
      </c>
      <c r="M14" t="s">
        <v>129</v>
      </c>
      <c r="N14" t="s">
        <v>151</v>
      </c>
      <c r="P14">
        <v>1</v>
      </c>
      <c r="Q14" t="s">
        <v>131</v>
      </c>
      <c r="R14" t="s">
        <v>132</v>
      </c>
      <c r="T14">
        <v>40</v>
      </c>
      <c r="U14" t="s">
        <v>133</v>
      </c>
      <c r="BE14" t="s">
        <v>160</v>
      </c>
      <c r="BF14" t="s">
        <v>135</v>
      </c>
      <c r="BG14" t="s">
        <v>136</v>
      </c>
      <c r="BI14" t="s">
        <v>137</v>
      </c>
    </row>
    <row r="15" spans="1:61" x14ac:dyDescent="0.2">
      <c r="A15">
        <v>1</v>
      </c>
      <c r="B15">
        <v>2542</v>
      </c>
      <c r="D15" t="s">
        <v>128</v>
      </c>
      <c r="M15" t="s">
        <v>129</v>
      </c>
      <c r="N15" t="s">
        <v>151</v>
      </c>
      <c r="P15">
        <v>1</v>
      </c>
      <c r="Q15" t="s">
        <v>131</v>
      </c>
      <c r="R15" t="s">
        <v>132</v>
      </c>
      <c r="T15">
        <v>50</v>
      </c>
      <c r="U15" t="s">
        <v>133</v>
      </c>
      <c r="X15" t="s">
        <v>161</v>
      </c>
      <c r="Y15">
        <v>50</v>
      </c>
      <c r="BE15" t="s">
        <v>162</v>
      </c>
      <c r="BF15" t="s">
        <v>135</v>
      </c>
      <c r="BG15" t="s">
        <v>136</v>
      </c>
      <c r="BI15" t="s">
        <v>137</v>
      </c>
    </row>
    <row r="16" spans="1:61" x14ac:dyDescent="0.2">
      <c r="A16">
        <v>1</v>
      </c>
      <c r="B16">
        <v>203</v>
      </c>
      <c r="D16" t="s">
        <v>128</v>
      </c>
      <c r="M16" t="s">
        <v>129</v>
      </c>
      <c r="N16" t="s">
        <v>163</v>
      </c>
      <c r="P16">
        <v>1</v>
      </c>
      <c r="Q16" t="s">
        <v>131</v>
      </c>
      <c r="R16" t="s">
        <v>132</v>
      </c>
      <c r="T16">
        <v>36</v>
      </c>
      <c r="U16" t="s">
        <v>133</v>
      </c>
      <c r="BE16" t="s">
        <v>164</v>
      </c>
      <c r="BF16" t="s">
        <v>135</v>
      </c>
      <c r="BG16" t="s">
        <v>136</v>
      </c>
      <c r="BI16" t="s">
        <v>137</v>
      </c>
    </row>
    <row r="17" spans="1:61" x14ac:dyDescent="0.2">
      <c r="A17">
        <v>1</v>
      </c>
      <c r="B17">
        <v>212</v>
      </c>
      <c r="D17" t="s">
        <v>128</v>
      </c>
      <c r="M17" t="s">
        <v>129</v>
      </c>
      <c r="N17" t="s">
        <v>130</v>
      </c>
      <c r="P17">
        <v>1</v>
      </c>
      <c r="Q17" t="s">
        <v>131</v>
      </c>
      <c r="R17" t="s">
        <v>132</v>
      </c>
      <c r="T17">
        <v>48</v>
      </c>
      <c r="U17" t="s">
        <v>133</v>
      </c>
      <c r="BE17" t="s">
        <v>165</v>
      </c>
      <c r="BF17" t="s">
        <v>135</v>
      </c>
      <c r="BG17" t="s">
        <v>136</v>
      </c>
      <c r="BI17" t="s">
        <v>137</v>
      </c>
    </row>
    <row r="18" spans="1:61" x14ac:dyDescent="0.2">
      <c r="A18">
        <v>1</v>
      </c>
      <c r="B18">
        <v>206</v>
      </c>
      <c r="D18" t="s">
        <v>128</v>
      </c>
      <c r="M18" t="s">
        <v>129</v>
      </c>
      <c r="N18" t="s">
        <v>141</v>
      </c>
      <c r="P18">
        <v>1</v>
      </c>
      <c r="Q18" t="s">
        <v>131</v>
      </c>
      <c r="R18" t="s">
        <v>132</v>
      </c>
      <c r="T18">
        <v>30</v>
      </c>
      <c r="U18" t="s">
        <v>133</v>
      </c>
      <c r="BE18" t="s">
        <v>166</v>
      </c>
      <c r="BF18" t="s">
        <v>135</v>
      </c>
      <c r="BG18" t="s">
        <v>136</v>
      </c>
      <c r="BI18" t="s">
        <v>137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 Request</vt:lpstr>
      <vt:lpstr>Quotation Form</vt:lpstr>
      <vt:lpstr>'Quotation Request'!Print_Area</vt:lpstr>
    </vt:vector>
  </TitlesOfParts>
  <Company>ACF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ACF USA SSD</cp:lastModifiedBy>
  <dcterms:created xsi:type="dcterms:W3CDTF">2011-09-29T14:00:00Z</dcterms:created>
  <dcterms:modified xsi:type="dcterms:W3CDTF">2019-04-08T14:39:34Z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