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0112" windowHeight="8016" activeTab="0"/>
  </bookViews>
  <sheets>
    <sheet name="Lot 1a Rubkona PHC block one" sheetId="1" r:id="rId1"/>
    <sheet name="Lot 1b Rubkona PHCC block two" sheetId="2" r:id="rId2"/>
    <sheet name="Lot 2 CHD Office" sheetId="3" r:id="rId3"/>
    <sheet name="Lot3a Nhialdium PHCC 4Rooms" sheetId="4" r:id="rId4"/>
    <sheet name="Lot 3b Nhialdium Temporary latr" sheetId="5" r:id="rId5"/>
  </sheets>
  <definedNames>
    <definedName name="_xlnm.Print_Area" localSheetId="0">'Lot 1a Rubkona PHC block one'!$A$1:$F$28</definedName>
  </definedNames>
  <calcPr fullCalcOnLoad="1"/>
</workbook>
</file>

<file path=xl/sharedStrings.xml><?xml version="1.0" encoding="utf-8"?>
<sst xmlns="http://schemas.openxmlformats.org/spreadsheetml/2006/main" count="188" uniqueCount="82">
  <si>
    <t>CHILDREN AIDS SOUTH SUDAN</t>
  </si>
  <si>
    <t>Description</t>
  </si>
  <si>
    <t>Unit</t>
  </si>
  <si>
    <t>Quantity</t>
  </si>
  <si>
    <t>Rate $</t>
  </si>
  <si>
    <t>Amount $</t>
  </si>
  <si>
    <t>#</t>
  </si>
  <si>
    <t>NORTHERN LEICH STATE, REPUBLIC OF SOUTH SUDAN</t>
  </si>
  <si>
    <t>Provide sum for the mobilization of construction team, materials and tools to the site.</t>
  </si>
  <si>
    <t>Ls</t>
  </si>
  <si>
    <t>Subtotal 01</t>
  </si>
  <si>
    <t>Internal painting: apply 2 coats of undercoat paint and 3 coats of soft white finishing paint.</t>
  </si>
  <si>
    <t>Subtotal 02</t>
  </si>
  <si>
    <r>
      <t>M</t>
    </r>
    <r>
      <rPr>
        <vertAlign val="superscript"/>
        <sz val="12"/>
        <color indexed="8"/>
        <rFont val="Calibri"/>
        <family val="2"/>
      </rPr>
      <t>2</t>
    </r>
  </si>
  <si>
    <t>PROPOSED BOQ FOR THE REPAIR OF THE PRIMARY HEALTH CENTRE</t>
  </si>
  <si>
    <t xml:space="preserve">External Painting: On to the properly prepared wall surface, apply two caots of under coat paint and 2 coats of weather guard paint. </t>
  </si>
  <si>
    <t>Wall: Clean all the wall surfaces both internal and external, seal all the minor cracks on the walls with filla material and then finish it smoothly with mortar 1:3, scrub any stains on the wall and keep it clean without roughness ready for application of paint.</t>
  </si>
  <si>
    <t>Floor: Chissel off all the old, rough and cracked floor screed and haul off the waste to a location directed by a person on the site. Prepare the floor surface well including keys and leveling it well to receive new screed 1:3, 25mm thick smoothly finished with steel float and apply colored cement grout 5mm thick.</t>
  </si>
  <si>
    <t>Subtotal 03</t>
  </si>
  <si>
    <t>Dismantle all the damaged sitting tops and construct 200mm thick new ones, mortar mix 1:4 for constructing and 1:3 for plastering and screeding, well finished with coloured cement grout.</t>
  </si>
  <si>
    <t>No.</t>
  </si>
  <si>
    <t>Veranda floor: Do the above but to the veranda floor.</t>
  </si>
  <si>
    <t>Roof: Clean all the dirts in the roof and seal off any leakages as shall be directed by the person on site.</t>
  </si>
  <si>
    <t>Ceiling board: Supply soft wood ceiling boards fixed on ceiling joist fabricated from well treated wood pine, 2x3".Apply 2 coats of brilliant white paint on to the ceiling.</t>
  </si>
  <si>
    <t>Subtotal 04</t>
  </si>
  <si>
    <t>Doors, D01</t>
  </si>
  <si>
    <t>Windows, W01</t>
  </si>
  <si>
    <t>Subtotal 05</t>
  </si>
  <si>
    <t>Doors and Windows: Clean all the doors and windows well, scrub any dirts or stains and apply 2 coats of blue oil paint. Replace damaged pvo glasses on the windows, realign the frames of doors and windows and ensure all are opening and closing well. Supply and fix pad locks to all doors, replace any damaged tie bolts in both doors and windows. To the windows only supply and fix mosquito wire mesh in two grades, small and medium well secured.</t>
  </si>
  <si>
    <t>Supply and fix one window shutter, double leaf each 500x1,000mm, 2mm thick metal sheet and paint it well paint it well.</t>
  </si>
  <si>
    <t>Subtotal 06</t>
  </si>
  <si>
    <t>Gross Total</t>
  </si>
  <si>
    <t>Metallic pillars: clean all the pillars and apply two coats of blue oil paint.</t>
  </si>
  <si>
    <t>Provide sum for the construction water, domestic use, false work and storage of materials on site.</t>
  </si>
  <si>
    <t>PROPOSED BOQ FOR THE REPAIR OF THE CHD OFFICE</t>
  </si>
  <si>
    <t>RUBKONA COUNTY, NORTHERN LEICH STATE, REPUBLIC OF SOUTH SUDAN</t>
  </si>
  <si>
    <t>M2</t>
  </si>
  <si>
    <t>M</t>
  </si>
  <si>
    <t>Supply and fix flat metal sheet, 0.8mm thick to cover up to 400mm height above the finished floor level, the burned part of the walling sheet, use self taping screws 2".</t>
  </si>
  <si>
    <t>External wall: Only clean the external wall surfaces well with water and omo using soft cloth or sponge and remove any other stains on the wall. Apply two coats of  high gloss white oil paint on the cleaned surface.</t>
  </si>
  <si>
    <t>Floor: Wash the floor surface well with Omo and water, use steel wire to remove any stains on the tiles and keep it clean ready for use.</t>
  </si>
  <si>
    <t>Ceiling board: Only clean all the ceiling boards well and apply two coats of high gloss white oil paint.</t>
  </si>
  <si>
    <t>Doors and Windows</t>
  </si>
  <si>
    <t>Doors, D01, 1,000x2,100mm: Clean the door well including the shutters, supply and fix 4 pieces of two way glasses each 40x45cm, 5mm thick. Apply two coats of red oxide Paint the door shutter and frames. The rate shall include pad lock and any other door accessories.</t>
  </si>
  <si>
    <t>Window, W01, 1,200x1,200mm: Supply and fix two 5mm thick glass on to the existing aluminium frame, after properly cleaning it, rate shall include the rubber material for fixing the glass on to the frame and internal lock.</t>
  </si>
  <si>
    <t>window, W02, 900x1,000mm; On to the existing metal frame, supply and glazed transparent 5mm glass, double shutter leaf. Seal all the spaces along the frame with colourless silicon material.</t>
  </si>
  <si>
    <t>Door, D02: Supply and fix a complete aluminium door 800x2,000mm with all its accessories including lock.</t>
  </si>
  <si>
    <t>Internal Wall: Clean all the internal wall surfaces well, seal any opening on the wall surfaces  and apply three coats of white  high gloss oil paint .</t>
  </si>
  <si>
    <t>Barrier wall: Using local materials; 2 poles 150mm diameter, 100mm diameter bracings and pieces of G28 iron sheets.</t>
  </si>
  <si>
    <t>ls</t>
  </si>
  <si>
    <t>PROPOSED BOQ FOR THE REPAIR OF THE FOUR ROOMS IN NHIALDIU PRIMARY HEALTH CARE CENTRE</t>
  </si>
  <si>
    <t>Internal wall: Clean all the internal wall surfaces for the four rooms with sand paper, scrubber and any other means necessary, apply one coat of under coat and two coats of soft white vynil silk paint as a finishing coat.</t>
  </si>
  <si>
    <t xml:space="preserve">Barrel for pit lining </t>
  </si>
  <si>
    <t>Plastic slab</t>
  </si>
  <si>
    <t xml:space="preserve">Poles for wall bracing and roof, 75mm diameter, </t>
  </si>
  <si>
    <t>poles, 100mm diamer</t>
  </si>
  <si>
    <t>papyrus matt for covering wall and roof</t>
  </si>
  <si>
    <r>
      <t>M</t>
    </r>
    <r>
      <rPr>
        <vertAlign val="superscript"/>
        <sz val="11"/>
        <color indexed="8"/>
        <rFont val="Calibri"/>
        <family val="2"/>
      </rPr>
      <t>2</t>
    </r>
  </si>
  <si>
    <t>Sisal rope, twins type</t>
  </si>
  <si>
    <t>Roll</t>
  </si>
  <si>
    <t>Taurpulin placed over the papyrus matt on the roof</t>
  </si>
  <si>
    <t>pcs</t>
  </si>
  <si>
    <t>Assorted nails, 3", 4"</t>
  </si>
  <si>
    <t>kg</t>
  </si>
  <si>
    <t>Excavation of pit, diameter 800mm by 2800mm deep</t>
  </si>
  <si>
    <r>
      <t>M</t>
    </r>
    <r>
      <rPr>
        <vertAlign val="superscript"/>
        <sz val="11"/>
        <color indexed="8"/>
        <rFont val="Calibri"/>
        <family val="2"/>
      </rPr>
      <t>3</t>
    </r>
  </si>
  <si>
    <t>Labour</t>
  </si>
  <si>
    <t>Sub total for one toilet</t>
  </si>
  <si>
    <t>Gross total for two Toilets</t>
  </si>
  <si>
    <t>NB:</t>
  </si>
  <si>
    <t>1. Delivery of materials to the construction site should be done by the organization</t>
  </si>
  <si>
    <t>MATERIAL LIST FOR TEMPORARY TOILET FOR NHIALDIU PHCC</t>
  </si>
  <si>
    <t>CHILDREN AID SOUTH SUDAN</t>
  </si>
  <si>
    <t>External Painting: Only the front view of the four rooms, clean with sand paper and scrubber all the dirts and stains on the external wall surface and apply one coat of under coat paint and two coats of finishing weatherguard.</t>
  </si>
  <si>
    <t>Floor: Only using water , omo and brass, clean all the floor surface for the four rooms under repair and keep it clean ready for use.</t>
  </si>
  <si>
    <t>Ceiling board: Clean all the laminated gypsum boards including the frames, place well any displaced boards and all are fixed well.</t>
  </si>
  <si>
    <t>Ceiling boards: Supply and fixed damaged, missing laminated gypsum boards in there respective frames, replace any damaged frame in the four rooms.</t>
  </si>
  <si>
    <t>Doors, D01, 1,000x2,200mm</t>
  </si>
  <si>
    <t>Windows, W01, 1,000x1,500mm</t>
  </si>
  <si>
    <t xml:space="preserve">Doors and Windows: Clean all the doors and windows well, scrub any dirts or stains and apply 2 coats of oil paint. Replace damaged pvo glasses on the windows, realign the frames of doors and windows and ensure all are opening and closing well. Supply and fix pad locks to all doors, replace any damaged tie bolts in both doors and windows. </t>
  </si>
  <si>
    <t>3. Local materials, iron sheets can be used for walling and roofing.</t>
  </si>
  <si>
    <t xml:space="preserve">2. Only local labour within the construction location shall be used to avoid cost of mobilization of labour force. Other materials such as the local poles can be purchased in bundles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</si>
</sst>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36">
    <font>
      <sz val="11"/>
      <color theme="1"/>
      <name val="Calibri"/>
      <family val="2"/>
    </font>
    <font>
      <sz val="11"/>
      <color indexed="8"/>
      <name val="Calibri"/>
      <family val="2"/>
    </font>
    <font>
      <vertAlign val="superscript"/>
      <sz val="12"/>
      <color indexed="8"/>
      <name val="Calibri"/>
      <family val="2"/>
    </font>
    <font>
      <vertAlign val="superscrip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right style="thin"/>
      <top style="thin"/>
      <bottom style="thin"/>
    </border>
    <border>
      <left style="medium"/>
      <right style="medium"/>
      <top style="thin"/>
      <bottom/>
    </border>
    <border>
      <left style="medium"/>
      <right style="medium"/>
      <top/>
      <bottom style="thin"/>
    </border>
    <border>
      <left/>
      <right style="thin"/>
      <top/>
      <bottom style="thin"/>
    </border>
    <border>
      <left style="thin"/>
      <right style="thin"/>
      <top/>
      <bottom style="thin"/>
    </border>
    <border>
      <left style="thin"/>
      <right style="medium"/>
      <top/>
      <bottom style="thin"/>
    </border>
    <border>
      <left style="medium"/>
      <right style="medium"/>
      <top style="medium"/>
      <bottom style="medium"/>
    </border>
    <border>
      <left/>
      <right style="thin"/>
      <top style="thin"/>
      <bottom/>
    </border>
    <border>
      <left style="thin"/>
      <right style="thin"/>
      <top style="thin"/>
      <bottom/>
    </border>
    <border>
      <left style="thin"/>
      <right style="medium"/>
      <top style="thin"/>
      <bottom/>
    </border>
    <border>
      <left/>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right style="thin"/>
      <top/>
      <bottom/>
    </border>
    <border>
      <left style="thin"/>
      <right style="thin"/>
      <top/>
      <bottom/>
    </border>
    <border>
      <left style="thin"/>
      <right style="medium"/>
      <top/>
      <bottom/>
    </border>
    <border>
      <left/>
      <right style="medium"/>
      <top style="medium"/>
      <bottom style="medium"/>
    </border>
    <border>
      <left style="medium"/>
      <right style="medium"/>
      <top style="thin"/>
      <bottom style="medium"/>
    </border>
    <border>
      <left style="medium"/>
      <right style="medium"/>
      <top/>
      <bottom/>
    </border>
    <border>
      <left/>
      <right/>
      <top style="medium"/>
      <bottom style="medium"/>
    </border>
    <border>
      <left style="medium"/>
      <right/>
      <top/>
      <bottom/>
    </border>
    <border>
      <left style="medium"/>
      <right/>
      <top style="thin"/>
      <bottom style="thin"/>
    </border>
    <border>
      <left style="medium"/>
      <right/>
      <top style="thin"/>
      <bottom style="medium"/>
    </border>
    <border>
      <left/>
      <right style="medium"/>
      <top style="medium"/>
      <botto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border>
    <border>
      <left style="medium"/>
      <right/>
      <top style="thin"/>
      <bottom/>
    </border>
    <border>
      <left style="medium"/>
      <right style="thin"/>
      <top style="medium"/>
      <bottom style="medium"/>
    </border>
    <border>
      <left/>
      <right/>
      <top style="medium"/>
      <bottom/>
    </border>
    <border>
      <left style="medium"/>
      <right style="medium"/>
      <top style="medium"/>
      <bottom/>
    </border>
    <border>
      <left/>
      <right style="medium"/>
      <top style="medium"/>
      <bottom style="thin"/>
    </border>
    <border>
      <left/>
      <right style="thin"/>
      <top style="medium"/>
      <bottom style="thin"/>
    </border>
    <border>
      <left style="thin"/>
      <right/>
      <top style="medium"/>
      <bottom style="thin"/>
    </border>
    <border>
      <left/>
      <right style="medium"/>
      <top style="thin"/>
      <bottom style="thin"/>
    </border>
    <border>
      <left style="thin"/>
      <right/>
      <top style="thin"/>
      <bottom style="thin"/>
    </border>
    <border>
      <left/>
      <right style="medium"/>
      <top style="thin"/>
      <bottom/>
    </border>
    <border>
      <left/>
      <right style="medium"/>
      <top/>
      <bottom/>
    </border>
    <border>
      <left style="medium"/>
      <right style="medium"/>
      <top/>
      <bottom style="medium"/>
    </border>
    <border>
      <left style="medium"/>
      <right/>
      <top/>
      <bottom style="medium"/>
    </border>
    <border>
      <left/>
      <right/>
      <top/>
      <bottom style="medium"/>
    </border>
    <border>
      <left/>
      <right style="medium"/>
      <top/>
      <bottom style="medium"/>
    </border>
    <border>
      <left/>
      <right style="thin"/>
      <top style="medium"/>
      <bottom/>
    </border>
    <border>
      <left style="thin"/>
      <right style="thin"/>
      <top style="medium"/>
      <bottom/>
    </border>
    <border>
      <left style="thin"/>
      <right style="medium"/>
      <top style="medium"/>
      <bottom/>
    </border>
    <border>
      <left style="thin"/>
      <right/>
      <top style="medium"/>
      <bottom style="medium"/>
    </border>
    <border>
      <left style="thin"/>
      <right/>
      <top style="medium"/>
      <bottom/>
    </border>
    <border>
      <left style="medium"/>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80">
    <xf numFmtId="0" fontId="0" fillId="0" borderId="0" xfId="0" applyFont="1" applyAlignment="1">
      <alignment/>
    </xf>
    <xf numFmtId="0" fontId="0" fillId="0" borderId="10" xfId="0" applyBorder="1" applyAlignment="1">
      <alignment horizontal="center" vertical="center"/>
    </xf>
    <xf numFmtId="0" fontId="0" fillId="0" borderId="11" xfId="0" applyBorder="1" applyAlignment="1">
      <alignment/>
    </xf>
    <xf numFmtId="0" fontId="0" fillId="0" borderId="12" xfId="0" applyBorder="1" applyAlignment="1">
      <alignment/>
    </xf>
    <xf numFmtId="43" fontId="0" fillId="0" borderId="12" xfId="42"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xf>
    <xf numFmtId="43" fontId="0" fillId="0" borderId="15" xfId="42"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164" fontId="0" fillId="0" borderId="18" xfId="42" applyNumberFormat="1" applyFont="1" applyBorder="1" applyAlignment="1">
      <alignment/>
    </xf>
    <xf numFmtId="0" fontId="34" fillId="0" borderId="19" xfId="0" applyFont="1" applyBorder="1" applyAlignment="1">
      <alignment horizontal="center" vertical="center"/>
    </xf>
    <xf numFmtId="0" fontId="34" fillId="0" borderId="19" xfId="0" applyFont="1" applyBorder="1" applyAlignment="1">
      <alignment/>
    </xf>
    <xf numFmtId="0" fontId="0" fillId="0" borderId="12"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64" fontId="0" fillId="0" borderId="22" xfId="42" applyNumberFormat="1" applyFont="1" applyBorder="1" applyAlignment="1">
      <alignment/>
    </xf>
    <xf numFmtId="0" fontId="0" fillId="0" borderId="16" xfId="0" applyBorder="1" applyAlignment="1">
      <alignment/>
    </xf>
    <xf numFmtId="0" fontId="0" fillId="0" borderId="17" xfId="0" applyBorder="1" applyAlignment="1">
      <alignment/>
    </xf>
    <xf numFmtId="0" fontId="0" fillId="33" borderId="23" xfId="0" applyFill="1" applyBorder="1" applyAlignment="1">
      <alignment/>
    </xf>
    <xf numFmtId="0" fontId="0" fillId="33" borderId="24" xfId="0" applyFill="1" applyBorder="1" applyAlignment="1">
      <alignment/>
    </xf>
    <xf numFmtId="164" fontId="34" fillId="33" borderId="25" xfId="0" applyNumberFormat="1" applyFont="1" applyFill="1" applyBorder="1" applyAlignment="1">
      <alignment/>
    </xf>
    <xf numFmtId="0" fontId="0" fillId="0" borderId="12" xfId="0" applyBorder="1" applyAlignment="1">
      <alignment horizontal="left" vertical="center" wrapText="1"/>
    </xf>
    <xf numFmtId="164" fontId="0" fillId="0" borderId="18" xfId="42" applyNumberFormat="1" applyFont="1" applyBorder="1" applyAlignment="1">
      <alignment horizontal="center" vertical="center"/>
    </xf>
    <xf numFmtId="164" fontId="0" fillId="0" borderId="26" xfId="42" applyNumberFormat="1" applyFont="1" applyBorder="1" applyAlignment="1">
      <alignment horizontal="center" vertical="center"/>
    </xf>
    <xf numFmtId="164" fontId="0" fillId="0" borderId="22" xfId="42" applyNumberFormat="1" applyFont="1" applyBorder="1" applyAlignment="1">
      <alignment horizontal="center" vertical="center"/>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164" fontId="0" fillId="0" borderId="29" xfId="42" applyNumberFormat="1" applyFont="1" applyBorder="1" applyAlignment="1">
      <alignment horizontal="center" vertical="center"/>
    </xf>
    <xf numFmtId="164" fontId="0" fillId="0" borderId="0" xfId="0" applyNumberFormat="1" applyAlignment="1">
      <alignment/>
    </xf>
    <xf numFmtId="0" fontId="34" fillId="0" borderId="30" xfId="0" applyFont="1" applyBorder="1" applyAlignment="1">
      <alignment/>
    </xf>
    <xf numFmtId="0" fontId="0" fillId="0" borderId="11" xfId="0" applyBorder="1" applyAlignment="1">
      <alignment horizontal="left" vertical="center" wrapText="1"/>
    </xf>
    <xf numFmtId="0" fontId="34" fillId="33" borderId="19" xfId="0" applyFont="1" applyFill="1" applyBorder="1" applyAlignment="1">
      <alignment horizontal="left" vertical="center"/>
    </xf>
    <xf numFmtId="0" fontId="34" fillId="0" borderId="30" xfId="0" applyFont="1" applyBorder="1" applyAlignment="1">
      <alignment horizontal="left" vertical="center"/>
    </xf>
    <xf numFmtId="0" fontId="0" fillId="0" borderId="12" xfId="0" applyBorder="1" applyAlignment="1">
      <alignment horizontal="left" vertical="center"/>
    </xf>
    <xf numFmtId="0" fontId="34" fillId="33" borderId="23" xfId="0" applyFont="1" applyFill="1" applyBorder="1" applyAlignment="1">
      <alignment horizontal="left" vertical="center" wrapText="1"/>
    </xf>
    <xf numFmtId="0" fontId="34" fillId="33" borderId="24" xfId="0" applyFont="1" applyFill="1" applyBorder="1" applyAlignment="1">
      <alignment horizontal="left" vertical="center"/>
    </xf>
    <xf numFmtId="164" fontId="34" fillId="33" borderId="25" xfId="42" applyNumberFormat="1" applyFont="1" applyFill="1" applyBorder="1" applyAlignment="1">
      <alignment horizontal="left" vertical="center"/>
    </xf>
    <xf numFmtId="0" fontId="34" fillId="33" borderId="23" xfId="0" applyFont="1" applyFill="1" applyBorder="1" applyAlignment="1">
      <alignment horizontal="center" vertical="center"/>
    </xf>
    <xf numFmtId="0" fontId="34" fillId="33" borderId="24" xfId="0" applyFont="1" applyFill="1" applyBorder="1" applyAlignment="1">
      <alignment horizontal="center" vertical="center"/>
    </xf>
    <xf numFmtId="0" fontId="34" fillId="33" borderId="25" xfId="0" applyFont="1" applyFill="1"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43" fontId="0" fillId="0" borderId="31" xfId="42" applyFont="1" applyBorder="1" applyAlignment="1">
      <alignment horizontal="center" vertical="center"/>
    </xf>
    <xf numFmtId="0" fontId="0" fillId="0" borderId="32" xfId="0" applyBorder="1" applyAlignment="1">
      <alignment horizontal="left" vertical="center"/>
    </xf>
    <xf numFmtId="0" fontId="0" fillId="33" borderId="23" xfId="0" applyFill="1" applyBorder="1" applyAlignment="1">
      <alignment horizontal="center" vertical="center"/>
    </xf>
    <xf numFmtId="0" fontId="0" fillId="33" borderId="24" xfId="0" applyFill="1" applyBorder="1" applyAlignment="1">
      <alignment horizontal="center" vertical="center"/>
    </xf>
    <xf numFmtId="164" fontId="34" fillId="33" borderId="25" xfId="42" applyNumberFormat="1" applyFont="1" applyFill="1" applyBorder="1" applyAlignment="1">
      <alignment horizontal="center" vertical="center"/>
    </xf>
    <xf numFmtId="0" fontId="34" fillId="0" borderId="33" xfId="0" applyFont="1" applyBorder="1" applyAlignment="1">
      <alignment/>
    </xf>
    <xf numFmtId="164" fontId="0" fillId="0" borderId="29" xfId="42" applyNumberFormat="1" applyFont="1" applyBorder="1" applyAlignment="1">
      <alignment horizontal="center"/>
    </xf>
    <xf numFmtId="43" fontId="0" fillId="0" borderId="17" xfId="42" applyFont="1" applyBorder="1" applyAlignment="1">
      <alignment horizontal="center" vertical="center"/>
    </xf>
    <xf numFmtId="43" fontId="0" fillId="0" borderId="21" xfId="42" applyFont="1" applyBorder="1" applyAlignment="1">
      <alignment horizontal="center" vertical="center"/>
    </xf>
    <xf numFmtId="43" fontId="0" fillId="33" borderId="24" xfId="42" applyFont="1" applyFill="1" applyBorder="1" applyAlignment="1">
      <alignment/>
    </xf>
    <xf numFmtId="43" fontId="0" fillId="0" borderId="10" xfId="42" applyFont="1" applyBorder="1" applyAlignment="1">
      <alignment horizontal="center" vertical="center"/>
    </xf>
    <xf numFmtId="43" fontId="34" fillId="33" borderId="24" xfId="42" applyFont="1" applyFill="1" applyBorder="1" applyAlignment="1">
      <alignment horizontal="left" vertical="center"/>
    </xf>
    <xf numFmtId="43" fontId="0" fillId="0" borderId="17" xfId="42" applyFont="1" applyBorder="1" applyAlignment="1">
      <alignment/>
    </xf>
    <xf numFmtId="43" fontId="34" fillId="33" borderId="24" xfId="42" applyFont="1" applyFill="1" applyBorder="1" applyAlignment="1">
      <alignment horizontal="center" vertical="center"/>
    </xf>
    <xf numFmtId="43" fontId="0" fillId="0" borderId="28" xfId="42" applyFont="1" applyBorder="1" applyAlignment="1">
      <alignment horizontal="center" vertical="center"/>
    </xf>
    <xf numFmtId="43" fontId="0" fillId="33" borderId="24" xfId="42" applyFont="1" applyFill="1" applyBorder="1" applyAlignment="1">
      <alignment horizontal="center" vertical="center"/>
    </xf>
    <xf numFmtId="164" fontId="34" fillId="33" borderId="30" xfId="0" applyNumberFormat="1" applyFont="1" applyFill="1" applyBorder="1" applyAlignment="1">
      <alignment/>
    </xf>
    <xf numFmtId="0" fontId="0" fillId="33" borderId="19" xfId="0" applyFill="1" applyBorder="1" applyAlignment="1">
      <alignment/>
    </xf>
    <xf numFmtId="43" fontId="34" fillId="33" borderId="33" xfId="42" applyFont="1" applyFill="1" applyBorder="1" applyAlignment="1">
      <alignment/>
    </xf>
    <xf numFmtId="43" fontId="0" fillId="0" borderId="34" xfId="42" applyFont="1" applyBorder="1" applyAlignment="1">
      <alignment horizontal="center" vertical="center"/>
    </xf>
    <xf numFmtId="43" fontId="0" fillId="0" borderId="35" xfId="42" applyFont="1" applyBorder="1" applyAlignment="1">
      <alignment horizontal="center" vertical="center"/>
    </xf>
    <xf numFmtId="0" fontId="0" fillId="0" borderId="35" xfId="0" applyBorder="1" applyAlignment="1">
      <alignment horizontal="center" vertical="center"/>
    </xf>
    <xf numFmtId="43" fontId="0" fillId="0" borderId="36" xfId="42" applyFont="1" applyBorder="1" applyAlignment="1">
      <alignment horizontal="center" vertical="center"/>
    </xf>
    <xf numFmtId="0" fontId="34" fillId="0" borderId="37" xfId="0" applyFont="1" applyBorder="1" applyAlignment="1">
      <alignment horizontal="left" vertical="center"/>
    </xf>
    <xf numFmtId="43" fontId="0" fillId="33" borderId="10" xfId="42" applyFont="1" applyFill="1" applyBorder="1" applyAlignment="1">
      <alignment/>
    </xf>
    <xf numFmtId="43" fontId="34" fillId="33" borderId="10" xfId="42" applyFont="1" applyFill="1" applyBorder="1" applyAlignment="1">
      <alignment horizontal="left" vertical="center"/>
    </xf>
    <xf numFmtId="43" fontId="34" fillId="33" borderId="10" xfId="42" applyFont="1" applyFill="1" applyBorder="1" applyAlignment="1">
      <alignment horizontal="center" vertical="center"/>
    </xf>
    <xf numFmtId="0" fontId="0" fillId="0" borderId="38" xfId="0" applyFont="1" applyFill="1" applyBorder="1" applyAlignment="1">
      <alignment horizontal="center" vertical="center"/>
    </xf>
    <xf numFmtId="2" fontId="0" fillId="0" borderId="38" xfId="0" applyNumberFormat="1" applyFont="1" applyFill="1" applyBorder="1" applyAlignment="1">
      <alignment horizontal="center" vertical="center"/>
    </xf>
    <xf numFmtId="0" fontId="0" fillId="0" borderId="10" xfId="0" applyFill="1" applyBorder="1" applyAlignment="1">
      <alignment horizontal="center" vertical="center"/>
    </xf>
    <xf numFmtId="43" fontId="0" fillId="0" borderId="10" xfId="42" applyFont="1" applyFill="1" applyBorder="1" applyAlignment="1">
      <alignment horizontal="center" vertical="center"/>
    </xf>
    <xf numFmtId="43" fontId="0" fillId="0" borderId="10" xfId="42" applyFont="1" applyFill="1" applyBorder="1" applyAlignment="1">
      <alignment/>
    </xf>
    <xf numFmtId="0" fontId="0" fillId="0" borderId="10" xfId="0" applyFont="1" applyFill="1" applyBorder="1" applyAlignment="1">
      <alignment horizontal="center" vertical="center"/>
    </xf>
    <xf numFmtId="2" fontId="0" fillId="0" borderId="10" xfId="0" applyNumberFormat="1" applyFont="1" applyFill="1" applyBorder="1" applyAlignment="1">
      <alignment horizontal="center" vertical="center"/>
    </xf>
    <xf numFmtId="0" fontId="34" fillId="0" borderId="19" xfId="0" applyFont="1" applyBorder="1" applyAlignment="1">
      <alignment horizontal="left" vertical="center"/>
    </xf>
    <xf numFmtId="2" fontId="0" fillId="33" borderId="10" xfId="0" applyNumberFormat="1" applyFont="1" applyFill="1" applyBorder="1" applyAlignment="1">
      <alignment horizontal="center" vertical="center"/>
    </xf>
    <xf numFmtId="0" fontId="0" fillId="0" borderId="13" xfId="0" applyFill="1" applyBorder="1" applyAlignment="1">
      <alignment horizontal="center" vertical="center"/>
    </xf>
    <xf numFmtId="0" fontId="0" fillId="0" borderId="11" xfId="0" applyFont="1" applyFill="1" applyBorder="1" applyAlignment="1">
      <alignment horizontal="left" vertical="center" wrapText="1"/>
    </xf>
    <xf numFmtId="0" fontId="0" fillId="0" borderId="12" xfId="0" applyFill="1" applyBorder="1" applyAlignment="1">
      <alignment horizontal="left" vertical="center" wrapText="1"/>
    </xf>
    <xf numFmtId="0" fontId="34" fillId="33" borderId="12" xfId="0" applyFont="1" applyFill="1" applyBorder="1" applyAlignment="1">
      <alignment horizontal="left" vertical="center"/>
    </xf>
    <xf numFmtId="0" fontId="0" fillId="0" borderId="39" xfId="0" applyFont="1" applyFill="1" applyBorder="1" applyAlignment="1">
      <alignment horizontal="center" vertical="center"/>
    </xf>
    <xf numFmtId="1" fontId="0" fillId="0" borderId="40" xfId="0" applyNumberFormat="1" applyFont="1" applyFill="1" applyBorder="1" applyAlignment="1">
      <alignment horizontal="center" vertical="center"/>
    </xf>
    <xf numFmtId="0" fontId="0" fillId="0" borderId="41" xfId="0" applyFill="1" applyBorder="1" applyAlignment="1">
      <alignment horizontal="center" vertical="center"/>
    </xf>
    <xf numFmtId="1" fontId="0" fillId="0" borderId="26" xfId="0" applyNumberFormat="1" applyFont="1" applyFill="1" applyBorder="1" applyAlignment="1">
      <alignment horizontal="center" vertical="center"/>
    </xf>
    <xf numFmtId="0" fontId="0" fillId="33" borderId="41" xfId="0" applyFill="1" applyBorder="1" applyAlignment="1">
      <alignment/>
    </xf>
    <xf numFmtId="164" fontId="34" fillId="33" borderId="26" xfId="42" applyNumberFormat="1" applyFont="1" applyFill="1" applyBorder="1" applyAlignment="1">
      <alignment horizontal="center" vertical="center"/>
    </xf>
    <xf numFmtId="1" fontId="34" fillId="33" borderId="26" xfId="0" applyNumberFormat="1" applyFont="1" applyFill="1" applyBorder="1" applyAlignment="1">
      <alignment horizontal="center" vertical="center"/>
    </xf>
    <xf numFmtId="0" fontId="34" fillId="33" borderId="41" xfId="0" applyFont="1" applyFill="1" applyBorder="1" applyAlignment="1">
      <alignment horizontal="left" vertical="center" wrapText="1"/>
    </xf>
    <xf numFmtId="0" fontId="0" fillId="0" borderId="41" xfId="0" applyFill="1" applyBorder="1" applyAlignment="1">
      <alignment/>
    </xf>
    <xf numFmtId="0" fontId="34" fillId="33" borderId="41" xfId="0" applyFont="1" applyFill="1" applyBorder="1" applyAlignment="1">
      <alignment horizontal="center" vertical="center"/>
    </xf>
    <xf numFmtId="0" fontId="34" fillId="33" borderId="14" xfId="0" applyFont="1" applyFill="1" applyBorder="1" applyAlignment="1">
      <alignment horizontal="left" vertical="center"/>
    </xf>
    <xf numFmtId="2" fontId="0" fillId="33" borderId="21" xfId="0" applyNumberFormat="1" applyFont="1" applyFill="1" applyBorder="1" applyAlignment="1">
      <alignment horizontal="center" vertical="center"/>
    </xf>
    <xf numFmtId="0" fontId="0" fillId="33" borderId="42" xfId="0" applyFont="1" applyFill="1" applyBorder="1" applyAlignment="1">
      <alignment horizontal="center" vertical="center"/>
    </xf>
    <xf numFmtId="43" fontId="0" fillId="33" borderId="21" xfId="42" applyFont="1" applyFill="1" applyBorder="1" applyAlignment="1">
      <alignment horizontal="center" vertical="center"/>
    </xf>
    <xf numFmtId="1" fontId="0" fillId="33" borderId="22" xfId="0" applyNumberFormat="1" applyFont="1" applyFill="1" applyBorder="1" applyAlignment="1">
      <alignment horizontal="center" vertical="center"/>
    </xf>
    <xf numFmtId="0" fontId="0" fillId="0" borderId="42" xfId="0" applyFont="1" applyFill="1" applyBorder="1" applyAlignment="1">
      <alignment horizontal="center" vertical="center"/>
    </xf>
    <xf numFmtId="43" fontId="0" fillId="0" borderId="21" xfId="42" applyFont="1" applyFill="1" applyBorder="1" applyAlignment="1">
      <alignment horizontal="center" vertical="center"/>
    </xf>
    <xf numFmtId="2" fontId="0" fillId="0" borderId="21" xfId="0" applyNumberFormat="1" applyFont="1" applyFill="1" applyBorder="1" applyAlignment="1">
      <alignment horizontal="center" vertical="center"/>
    </xf>
    <xf numFmtId="1" fontId="0" fillId="0" borderId="22" xfId="0" applyNumberFormat="1" applyFont="1" applyFill="1" applyBorder="1" applyAlignment="1">
      <alignment horizontal="center" vertical="center"/>
    </xf>
    <xf numFmtId="43" fontId="0" fillId="0" borderId="43" xfId="42" applyFont="1" applyBorder="1" applyAlignment="1">
      <alignment horizontal="center" vertical="center"/>
    </xf>
    <xf numFmtId="0" fontId="0" fillId="0" borderId="14" xfId="0" applyFont="1" applyFill="1" applyBorder="1" applyAlignment="1">
      <alignment horizontal="left" vertical="center" wrapText="1"/>
    </xf>
    <xf numFmtId="0" fontId="34" fillId="13" borderId="19" xfId="0" applyFont="1" applyFill="1" applyBorder="1" applyAlignment="1">
      <alignment horizontal="left" vertical="center"/>
    </xf>
    <xf numFmtId="0" fontId="0" fillId="13" borderId="44" xfId="0" applyFill="1" applyBorder="1" applyAlignment="1">
      <alignment horizontal="center" vertical="center"/>
    </xf>
    <xf numFmtId="43" fontId="0" fillId="13" borderId="24" xfId="42" applyFont="1" applyFill="1" applyBorder="1" applyAlignment="1">
      <alignment horizontal="center" vertical="center"/>
    </xf>
    <xf numFmtId="164" fontId="34" fillId="13" borderId="25" xfId="42" applyNumberFormat="1" applyFont="1" applyFill="1" applyBorder="1" applyAlignment="1">
      <alignment horizontal="center" vertical="center"/>
    </xf>
    <xf numFmtId="0" fontId="34" fillId="19" borderId="19" xfId="0" applyFont="1" applyFill="1" applyBorder="1" applyAlignment="1">
      <alignment/>
    </xf>
    <xf numFmtId="0" fontId="0" fillId="19" borderId="23" xfId="0" applyFill="1" applyBorder="1" applyAlignment="1">
      <alignment horizontal="center" vertical="center"/>
    </xf>
    <xf numFmtId="43" fontId="0" fillId="19" borderId="24" xfId="42" applyFont="1" applyFill="1" applyBorder="1" applyAlignment="1">
      <alignment/>
    </xf>
    <xf numFmtId="0" fontId="0" fillId="19" borderId="24" xfId="0" applyFill="1" applyBorder="1" applyAlignment="1">
      <alignment/>
    </xf>
    <xf numFmtId="164" fontId="34" fillId="19" borderId="25" xfId="0" applyNumberFormat="1" applyFont="1" applyFill="1" applyBorder="1" applyAlignment="1">
      <alignment/>
    </xf>
    <xf numFmtId="0" fontId="0" fillId="0" borderId="0" xfId="0" applyFill="1" applyBorder="1" applyAlignment="1">
      <alignment horizontal="center" vertical="center"/>
    </xf>
    <xf numFmtId="43" fontId="0" fillId="0" borderId="0" xfId="42" applyFont="1" applyFill="1" applyBorder="1" applyAlignment="1">
      <alignment horizontal="center" vertical="center"/>
    </xf>
    <xf numFmtId="164" fontId="0" fillId="0" borderId="0" xfId="42" applyNumberFormat="1" applyFont="1" applyFill="1" applyBorder="1" applyAlignment="1">
      <alignment horizontal="center" vertical="center"/>
    </xf>
    <xf numFmtId="0" fontId="0" fillId="0" borderId="0" xfId="0" applyFill="1" applyBorder="1" applyAlignment="1">
      <alignment/>
    </xf>
    <xf numFmtId="0" fontId="0" fillId="0" borderId="0" xfId="0" applyBorder="1" applyAlignment="1">
      <alignment/>
    </xf>
    <xf numFmtId="0" fontId="34" fillId="0" borderId="0" xfId="0" applyFont="1" applyFill="1" applyBorder="1" applyAlignment="1">
      <alignment horizontal="left" vertical="center"/>
    </xf>
    <xf numFmtId="0" fontId="34" fillId="0" borderId="0" xfId="0" applyFont="1" applyFill="1" applyBorder="1" applyAlignment="1">
      <alignment horizontal="left" vertical="center" wrapText="1"/>
    </xf>
    <xf numFmtId="0" fontId="34" fillId="0" borderId="0" xfId="0" applyFont="1" applyFill="1" applyBorder="1" applyAlignment="1">
      <alignment horizontal="center" vertical="center"/>
    </xf>
    <xf numFmtId="164" fontId="0" fillId="0" borderId="40" xfId="42" applyNumberFormat="1" applyFont="1" applyFill="1" applyBorder="1" applyAlignment="1">
      <alignment horizontal="center" vertical="center"/>
    </xf>
    <xf numFmtId="164" fontId="0" fillId="0" borderId="26" xfId="42" applyNumberFormat="1" applyFont="1" applyFill="1" applyBorder="1" applyAlignment="1">
      <alignment horizontal="center" vertical="center"/>
    </xf>
    <xf numFmtId="0" fontId="34" fillId="0" borderId="11" xfId="0" applyFont="1" applyBorder="1" applyAlignment="1">
      <alignment horizontal="center" vertical="center"/>
    </xf>
    <xf numFmtId="0" fontId="34" fillId="0" borderId="45" xfId="0" applyFont="1" applyBorder="1" applyAlignment="1">
      <alignment vertical="center"/>
    </xf>
    <xf numFmtId="0" fontId="34" fillId="0" borderId="46" xfId="0" applyFont="1" applyBorder="1" applyAlignment="1">
      <alignment vertical="center"/>
    </xf>
    <xf numFmtId="0" fontId="34" fillId="0" borderId="37" xfId="0" applyFont="1" applyBorder="1" applyAlignment="1">
      <alignment vertical="center"/>
    </xf>
    <xf numFmtId="43" fontId="0" fillId="0" borderId="12" xfId="42" applyFont="1" applyFill="1" applyBorder="1" applyAlignment="1">
      <alignment horizontal="center" vertical="center"/>
    </xf>
    <xf numFmtId="0" fontId="0" fillId="0" borderId="47" xfId="0" applyFill="1" applyBorder="1" applyAlignment="1">
      <alignment horizontal="left" vertical="center" wrapText="1"/>
    </xf>
    <xf numFmtId="0" fontId="0" fillId="0" borderId="48" xfId="0" applyFill="1" applyBorder="1" applyAlignment="1">
      <alignment horizontal="center" vertical="center"/>
    </xf>
    <xf numFmtId="0" fontId="0" fillId="0" borderId="38" xfId="0" applyFill="1" applyBorder="1" applyAlignment="1">
      <alignment horizontal="center" vertical="center"/>
    </xf>
    <xf numFmtId="43" fontId="0" fillId="0" borderId="49" xfId="0" applyNumberFormat="1" applyFill="1" applyBorder="1" applyAlignment="1">
      <alignment horizontal="center" vertical="center"/>
    </xf>
    <xf numFmtId="0" fontId="0" fillId="0" borderId="50" xfId="0" applyFill="1" applyBorder="1" applyAlignment="1">
      <alignment horizontal="left" vertical="center" wrapText="1"/>
    </xf>
    <xf numFmtId="43" fontId="0" fillId="0" borderId="51" xfId="42" applyNumberFormat="1" applyFont="1" applyFill="1" applyBorder="1" applyAlignment="1">
      <alignment horizontal="center" vertical="center"/>
    </xf>
    <xf numFmtId="0" fontId="0" fillId="0" borderId="50" xfId="0" applyFont="1" applyFill="1" applyBorder="1" applyAlignment="1">
      <alignment horizontal="left" vertical="center"/>
    </xf>
    <xf numFmtId="0" fontId="0" fillId="0" borderId="13" xfId="0" applyFont="1" applyFill="1" applyBorder="1" applyAlignment="1">
      <alignment horizontal="center" vertical="center"/>
    </xf>
    <xf numFmtId="0" fontId="0" fillId="0" borderId="52" xfId="0" applyFont="1" applyFill="1" applyBorder="1" applyAlignment="1">
      <alignment horizontal="left"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164" fontId="34" fillId="0" borderId="19" xfId="42" applyNumberFormat="1" applyFont="1" applyFill="1" applyBorder="1" applyAlignment="1">
      <alignment horizontal="center" vertical="center"/>
    </xf>
    <xf numFmtId="43" fontId="0" fillId="0" borderId="14" xfId="42" applyFont="1" applyFill="1" applyBorder="1" applyAlignment="1">
      <alignment horizontal="center" vertical="center"/>
    </xf>
    <xf numFmtId="43" fontId="0" fillId="0" borderId="32" xfId="42" applyFont="1" applyFill="1" applyBorder="1" applyAlignment="1">
      <alignment horizontal="center" vertical="center"/>
    </xf>
    <xf numFmtId="0" fontId="34" fillId="0" borderId="34" xfId="0" applyFont="1" applyFill="1" applyBorder="1" applyAlignment="1">
      <alignment horizontal="left" vertical="center" wrapText="1"/>
    </xf>
    <xf numFmtId="164" fontId="0" fillId="0" borderId="53" xfId="42" applyNumberFormat="1" applyFont="1" applyFill="1" applyBorder="1" applyAlignment="1">
      <alignment horizontal="center" vertical="center"/>
    </xf>
    <xf numFmtId="0" fontId="0" fillId="0" borderId="34" xfId="0" applyFill="1" applyBorder="1" applyAlignment="1">
      <alignment horizontal="left" vertical="center" wrapText="1"/>
    </xf>
    <xf numFmtId="43" fontId="0" fillId="0" borderId="54" xfId="42" applyFont="1" applyFill="1" applyBorder="1" applyAlignment="1">
      <alignment horizontal="center" vertical="center"/>
    </xf>
    <xf numFmtId="0" fontId="0" fillId="0" borderId="55" xfId="0" applyFill="1" applyBorder="1" applyAlignment="1">
      <alignment horizontal="left" vertical="center"/>
    </xf>
    <xf numFmtId="0" fontId="0" fillId="0" borderId="56" xfId="0" applyFill="1" applyBorder="1" applyAlignment="1">
      <alignment horizontal="center" vertical="center"/>
    </xf>
    <xf numFmtId="43" fontId="0" fillId="0" borderId="56" xfId="42" applyFont="1" applyFill="1" applyBorder="1" applyAlignment="1">
      <alignment horizontal="center" vertical="center"/>
    </xf>
    <xf numFmtId="164" fontId="0" fillId="0" borderId="57" xfId="42" applyNumberFormat="1" applyFont="1"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vertical="center"/>
    </xf>
    <xf numFmtId="0" fontId="34" fillId="0" borderId="0" xfId="0" applyFont="1" applyFill="1" applyBorder="1" applyAlignment="1">
      <alignment/>
    </xf>
    <xf numFmtId="164" fontId="34" fillId="0" borderId="0" xfId="0" applyNumberFormat="1" applyFont="1" applyFill="1" applyBorder="1" applyAlignment="1">
      <alignment/>
    </xf>
    <xf numFmtId="0" fontId="0" fillId="34" borderId="50" xfId="0" applyFill="1" applyBorder="1" applyAlignment="1">
      <alignment horizontal="left" vertical="center" wrapText="1"/>
    </xf>
    <xf numFmtId="0" fontId="0" fillId="34" borderId="13" xfId="0" applyFill="1" applyBorder="1" applyAlignment="1">
      <alignment horizontal="center" vertical="center"/>
    </xf>
    <xf numFmtId="0" fontId="0" fillId="34" borderId="10" xfId="0" applyFill="1" applyBorder="1" applyAlignment="1">
      <alignment horizontal="center" vertical="center"/>
    </xf>
    <xf numFmtId="43" fontId="0" fillId="34" borderId="51" xfId="42" applyNumberFormat="1" applyFont="1" applyFill="1" applyBorder="1" applyAlignment="1">
      <alignment horizontal="center" vertical="center"/>
    </xf>
    <xf numFmtId="164" fontId="0" fillId="34" borderId="26" xfId="42" applyNumberFormat="1" applyFont="1" applyFill="1" applyBorder="1" applyAlignment="1">
      <alignment horizontal="center" vertical="center"/>
    </xf>
    <xf numFmtId="0" fontId="0" fillId="0" borderId="32" xfId="0" applyBorder="1" applyAlignment="1">
      <alignment horizontal="left" vertical="center" wrapText="1"/>
    </xf>
    <xf numFmtId="0" fontId="34" fillId="19" borderId="19" xfId="0" applyFont="1" applyFill="1" applyBorder="1" applyAlignment="1">
      <alignment horizontal="left" vertical="center"/>
    </xf>
    <xf numFmtId="43" fontId="0" fillId="19" borderId="24" xfId="42" applyFont="1" applyFill="1" applyBorder="1" applyAlignment="1">
      <alignment horizontal="center" vertical="center"/>
    </xf>
    <xf numFmtId="0" fontId="0" fillId="19" borderId="24" xfId="0" applyFill="1" applyBorder="1" applyAlignment="1">
      <alignment horizontal="center" vertical="center"/>
    </xf>
    <xf numFmtId="164" fontId="34" fillId="19" borderId="25" xfId="0" applyNumberFormat="1" applyFont="1" applyFill="1" applyBorder="1" applyAlignment="1">
      <alignment horizontal="center" vertical="center"/>
    </xf>
    <xf numFmtId="164" fontId="34" fillId="19" borderId="19" xfId="42" applyNumberFormat="1" applyFont="1" applyFill="1" applyBorder="1" applyAlignment="1">
      <alignment horizontal="center" vertical="center"/>
    </xf>
    <xf numFmtId="0" fontId="34" fillId="0" borderId="23"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5" xfId="0" applyFont="1" applyBorder="1" applyAlignment="1">
      <alignment horizontal="center" vertical="center" wrapText="1"/>
    </xf>
    <xf numFmtId="0" fontId="34" fillId="0" borderId="58" xfId="0" applyFont="1" applyBorder="1" applyAlignment="1">
      <alignment horizontal="center" vertical="center" wrapText="1"/>
    </xf>
    <xf numFmtId="0" fontId="34" fillId="0" borderId="59" xfId="0" applyFont="1" applyBorder="1" applyAlignment="1">
      <alignment horizontal="center" vertical="center" wrapText="1"/>
    </xf>
    <xf numFmtId="0" fontId="34" fillId="0" borderId="60" xfId="0" applyFont="1" applyBorder="1" applyAlignment="1">
      <alignment horizontal="center" vertical="center" wrapText="1"/>
    </xf>
    <xf numFmtId="0" fontId="34" fillId="0" borderId="61" xfId="0" applyFont="1" applyBorder="1" applyAlignment="1">
      <alignment horizontal="center" vertical="center" wrapText="1"/>
    </xf>
    <xf numFmtId="0" fontId="34" fillId="0" borderId="62" xfId="0" applyFont="1" applyBorder="1" applyAlignment="1">
      <alignment horizontal="center" vertical="center" wrapText="1"/>
    </xf>
    <xf numFmtId="0" fontId="34" fillId="0" borderId="33" xfId="0" applyFont="1" applyFill="1" applyBorder="1" applyAlignment="1">
      <alignment horizontal="left" vertical="center" wrapText="1"/>
    </xf>
    <xf numFmtId="0" fontId="34" fillId="0" borderId="30" xfId="0" applyFont="1" applyFill="1" applyBorder="1" applyAlignment="1">
      <alignment horizontal="left" vertical="center" wrapText="1"/>
    </xf>
    <xf numFmtId="0" fontId="34" fillId="19" borderId="63" xfId="0" applyFont="1" applyFill="1" applyBorder="1" applyAlignment="1">
      <alignment horizontal="left" vertical="center" wrapText="1"/>
    </xf>
    <xf numFmtId="0" fontId="34" fillId="19" borderId="33" xfId="0" applyFont="1" applyFill="1" applyBorder="1" applyAlignment="1">
      <alignment horizontal="left" vertical="center" wrapText="1"/>
    </xf>
    <xf numFmtId="0" fontId="34" fillId="19" borderId="30"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J28"/>
  <sheetViews>
    <sheetView tabSelected="1" view="pageBreakPreview" zoomScaleSheetLayoutView="100" zoomScalePageLayoutView="0" workbookViewId="0" topLeftCell="A1">
      <selection activeCell="B1" sqref="B1"/>
    </sheetView>
  </sheetViews>
  <sheetFormatPr defaultColWidth="9.140625" defaultRowHeight="15"/>
  <cols>
    <col min="2" max="2" width="78.140625" style="0" customWidth="1"/>
    <col min="6" max="6" width="11.8515625" style="0" customWidth="1"/>
  </cols>
  <sheetData>
    <row r="1" ht="9.75" customHeight="1"/>
    <row r="2" ht="9.75" customHeight="1" thickBot="1"/>
    <row r="3" spans="1:6" ht="30" customHeight="1" thickBot="1">
      <c r="A3" s="2"/>
      <c r="B3" s="167" t="s">
        <v>0</v>
      </c>
      <c r="C3" s="168"/>
      <c r="D3" s="168"/>
      <c r="E3" s="168"/>
      <c r="F3" s="169"/>
    </row>
    <row r="4" spans="1:6" ht="30" customHeight="1" thickBot="1">
      <c r="A4" s="3"/>
      <c r="B4" s="167" t="s">
        <v>14</v>
      </c>
      <c r="C4" s="168"/>
      <c r="D4" s="168"/>
      <c r="E4" s="168"/>
      <c r="F4" s="169"/>
    </row>
    <row r="5" spans="1:6" ht="30" customHeight="1" thickBot="1">
      <c r="A5" s="6"/>
      <c r="B5" s="170" t="s">
        <v>7</v>
      </c>
      <c r="C5" s="171"/>
      <c r="D5" s="171"/>
      <c r="E5" s="171"/>
      <c r="F5" s="172"/>
    </row>
    <row r="6" spans="1:6" ht="30" customHeight="1" thickBot="1">
      <c r="A6" s="11" t="s">
        <v>6</v>
      </c>
      <c r="B6" s="35" t="s">
        <v>1</v>
      </c>
      <c r="C6" s="50" t="s">
        <v>2</v>
      </c>
      <c r="D6" s="12" t="s">
        <v>3</v>
      </c>
      <c r="E6" s="12" t="s">
        <v>4</v>
      </c>
      <c r="F6" s="32" t="s">
        <v>5</v>
      </c>
    </row>
    <row r="7" spans="1:6" ht="30" customHeight="1">
      <c r="A7" s="7">
        <v>1</v>
      </c>
      <c r="B7" s="33" t="s">
        <v>8</v>
      </c>
      <c r="C7" s="8" t="s">
        <v>9</v>
      </c>
      <c r="D7" s="52">
        <v>1</v>
      </c>
      <c r="E7" s="9"/>
      <c r="F7" s="10">
        <f>D7*E7</f>
        <v>0</v>
      </c>
    </row>
    <row r="8" spans="1:6" ht="30" customHeight="1" thickBot="1">
      <c r="A8" s="4">
        <v>1.01</v>
      </c>
      <c r="B8" s="26" t="s">
        <v>33</v>
      </c>
      <c r="C8" s="14" t="s">
        <v>9</v>
      </c>
      <c r="D8" s="53">
        <v>1</v>
      </c>
      <c r="E8" s="15"/>
      <c r="F8" s="16">
        <f>D8*E8</f>
        <v>0</v>
      </c>
    </row>
    <row r="9" spans="1:6" ht="30" customHeight="1" thickBot="1">
      <c r="A9" s="3"/>
      <c r="B9" s="34" t="s">
        <v>10</v>
      </c>
      <c r="C9" s="19"/>
      <c r="D9" s="54"/>
      <c r="E9" s="20"/>
      <c r="F9" s="21">
        <f>SUM(F7:F8)</f>
        <v>0</v>
      </c>
    </row>
    <row r="10" spans="1:6" ht="61.5" customHeight="1">
      <c r="A10" s="4">
        <v>2</v>
      </c>
      <c r="B10" s="27" t="s">
        <v>16</v>
      </c>
      <c r="C10" s="5" t="s">
        <v>13</v>
      </c>
      <c r="D10" s="52">
        <v>250.98</v>
      </c>
      <c r="E10" s="9"/>
      <c r="F10" s="23">
        <f>D10*E10</f>
        <v>0</v>
      </c>
    </row>
    <row r="11" spans="1:6" ht="45.75" customHeight="1">
      <c r="A11" s="4">
        <v>2.02</v>
      </c>
      <c r="B11" s="22" t="s">
        <v>15</v>
      </c>
      <c r="C11" s="5" t="s">
        <v>13</v>
      </c>
      <c r="D11" s="55">
        <v>100.78</v>
      </c>
      <c r="E11" s="1"/>
      <c r="F11" s="24">
        <f>D11*E11</f>
        <v>0</v>
      </c>
    </row>
    <row r="12" spans="1:10" ht="45.75" customHeight="1" thickBot="1">
      <c r="A12" s="4">
        <v>2.03</v>
      </c>
      <c r="B12" s="26" t="s">
        <v>11</v>
      </c>
      <c r="C12" s="14" t="s">
        <v>13</v>
      </c>
      <c r="D12" s="53">
        <v>150.2</v>
      </c>
      <c r="E12" s="15"/>
      <c r="F12" s="25">
        <f>D12*E12</f>
        <v>0</v>
      </c>
      <c r="J12" s="31"/>
    </row>
    <row r="13" spans="1:6" ht="30" customHeight="1" thickBot="1">
      <c r="A13" s="4"/>
      <c r="B13" s="34" t="s">
        <v>12</v>
      </c>
      <c r="C13" s="19"/>
      <c r="D13" s="54"/>
      <c r="E13" s="20"/>
      <c r="F13" s="21">
        <f>SUM(F10:F12)</f>
        <v>0</v>
      </c>
    </row>
    <row r="14" spans="1:10" ht="75.75" customHeight="1">
      <c r="A14" s="4">
        <v>3</v>
      </c>
      <c r="B14" s="27" t="s">
        <v>17</v>
      </c>
      <c r="C14" s="14" t="s">
        <v>13</v>
      </c>
      <c r="D14" s="52">
        <v>60</v>
      </c>
      <c r="E14" s="9"/>
      <c r="F14" s="23">
        <f>D14*E14</f>
        <v>0</v>
      </c>
      <c r="J14" s="31"/>
    </row>
    <row r="15" spans="1:6" ht="30" customHeight="1">
      <c r="A15" s="4">
        <v>3.01</v>
      </c>
      <c r="B15" s="22" t="s">
        <v>21</v>
      </c>
      <c r="C15" s="5" t="s">
        <v>13</v>
      </c>
      <c r="D15" s="55">
        <v>51</v>
      </c>
      <c r="E15" s="1"/>
      <c r="F15" s="24">
        <f>D15*E15</f>
        <v>0</v>
      </c>
    </row>
    <row r="16" spans="1:6" ht="56.25" customHeight="1" thickBot="1">
      <c r="A16" s="4">
        <v>3.02</v>
      </c>
      <c r="B16" s="26" t="s">
        <v>19</v>
      </c>
      <c r="C16" s="14" t="s">
        <v>20</v>
      </c>
      <c r="D16" s="53">
        <v>2</v>
      </c>
      <c r="E16" s="15"/>
      <c r="F16" s="25">
        <f>D16*E16</f>
        <v>0</v>
      </c>
    </row>
    <row r="17" spans="1:6" ht="30" customHeight="1" thickBot="1">
      <c r="A17" s="4"/>
      <c r="B17" s="34" t="s">
        <v>18</v>
      </c>
      <c r="C17" s="19"/>
      <c r="D17" s="54"/>
      <c r="E17" s="20"/>
      <c r="F17" s="21">
        <f>SUM(F14:F16)</f>
        <v>0</v>
      </c>
    </row>
    <row r="18" spans="1:6" ht="39.75" customHeight="1">
      <c r="A18" s="4">
        <v>4</v>
      </c>
      <c r="B18" s="22" t="s">
        <v>22</v>
      </c>
      <c r="C18" s="5" t="s">
        <v>13</v>
      </c>
      <c r="D18" s="55">
        <v>82.87</v>
      </c>
      <c r="E18" s="1"/>
      <c r="F18" s="24">
        <f>D18*E18</f>
        <v>0</v>
      </c>
    </row>
    <row r="19" spans="1:6" ht="43.5" customHeight="1" thickBot="1">
      <c r="A19" s="4">
        <v>4.01</v>
      </c>
      <c r="B19" s="26" t="s">
        <v>23</v>
      </c>
      <c r="C19" s="14" t="s">
        <v>13</v>
      </c>
      <c r="D19" s="53">
        <v>60</v>
      </c>
      <c r="E19" s="15"/>
      <c r="F19" s="25">
        <f>D19*E19</f>
        <v>0</v>
      </c>
    </row>
    <row r="20" spans="1:6" ht="30" customHeight="1" thickBot="1">
      <c r="A20" s="4"/>
      <c r="B20" s="34" t="s">
        <v>24</v>
      </c>
      <c r="C20" s="37"/>
      <c r="D20" s="56"/>
      <c r="E20" s="38"/>
      <c r="F20" s="39">
        <f>SUM(F18:F19)</f>
        <v>0</v>
      </c>
    </row>
    <row r="21" spans="1:6" ht="105" customHeight="1">
      <c r="A21" s="4">
        <v>5</v>
      </c>
      <c r="B21" s="27" t="s">
        <v>28</v>
      </c>
      <c r="C21" s="17"/>
      <c r="D21" s="57"/>
      <c r="E21" s="18"/>
      <c r="F21" s="10"/>
    </row>
    <row r="22" spans="1:6" ht="30" customHeight="1">
      <c r="A22" s="4">
        <v>5.01</v>
      </c>
      <c r="B22" s="36" t="s">
        <v>25</v>
      </c>
      <c r="C22" s="5" t="s">
        <v>20</v>
      </c>
      <c r="D22" s="55">
        <v>4</v>
      </c>
      <c r="E22" s="1"/>
      <c r="F22" s="43">
        <f>D22*E22</f>
        <v>0</v>
      </c>
    </row>
    <row r="23" spans="1:6" ht="30" customHeight="1">
      <c r="A23" s="4">
        <v>5.02</v>
      </c>
      <c r="B23" s="36" t="s">
        <v>26</v>
      </c>
      <c r="C23" s="5" t="s">
        <v>20</v>
      </c>
      <c r="D23" s="55">
        <v>15</v>
      </c>
      <c r="E23" s="1"/>
      <c r="F23" s="43">
        <f>D23*E23</f>
        <v>0</v>
      </c>
    </row>
    <row r="24" spans="1:6" ht="45" customHeight="1" thickBot="1">
      <c r="A24" s="13">
        <v>5.03</v>
      </c>
      <c r="B24" s="26" t="s">
        <v>29</v>
      </c>
      <c r="C24" s="14" t="s">
        <v>20</v>
      </c>
      <c r="D24" s="53">
        <v>1</v>
      </c>
      <c r="E24" s="15"/>
      <c r="F24" s="44">
        <f>D24*E24</f>
        <v>0</v>
      </c>
    </row>
    <row r="25" spans="1:6" ht="30" customHeight="1" thickBot="1">
      <c r="A25" s="13"/>
      <c r="B25" s="34" t="s">
        <v>27</v>
      </c>
      <c r="C25" s="40"/>
      <c r="D25" s="58"/>
      <c r="E25" s="41"/>
      <c r="F25" s="42">
        <f>SUM(F22:F24)</f>
        <v>0</v>
      </c>
    </row>
    <row r="26" spans="1:6" ht="30" customHeight="1" thickBot="1">
      <c r="A26" s="4">
        <v>6</v>
      </c>
      <c r="B26" s="46" t="s">
        <v>32</v>
      </c>
      <c r="C26" s="28" t="s">
        <v>20</v>
      </c>
      <c r="D26" s="59">
        <v>11</v>
      </c>
      <c r="E26" s="29"/>
      <c r="F26" s="51">
        <f>D26*E26</f>
        <v>0</v>
      </c>
    </row>
    <row r="27" spans="1:6" ht="30" customHeight="1" thickBot="1">
      <c r="A27" s="4"/>
      <c r="B27" s="34" t="s">
        <v>30</v>
      </c>
      <c r="C27" s="47"/>
      <c r="D27" s="60"/>
      <c r="E27" s="48"/>
      <c r="F27" s="49">
        <f>SUM(F26)</f>
        <v>0</v>
      </c>
    </row>
    <row r="28" spans="1:6" ht="30" customHeight="1" thickBot="1">
      <c r="A28" s="45"/>
      <c r="B28" s="110" t="s">
        <v>31</v>
      </c>
      <c r="C28" s="111"/>
      <c r="D28" s="112"/>
      <c r="E28" s="113"/>
      <c r="F28" s="114">
        <f>F27+F25+F20+F17+F13+F9</f>
        <v>0</v>
      </c>
    </row>
  </sheetData>
  <sheetProtection/>
  <mergeCells count="3">
    <mergeCell ref="B3:F3"/>
    <mergeCell ref="B4:F4"/>
    <mergeCell ref="B5:F5"/>
  </mergeCells>
  <printOptions/>
  <pageMargins left="0.7" right="0.7" top="0.75" bottom="0.75" header="0.3" footer="0.3"/>
  <pageSetup horizontalDpi="600" verticalDpi="600" orientation="portrait" scale="54" r:id="rId1"/>
  <ignoredErrors>
    <ignoredError sqref="F9 F13 F17 F26 F25" formula="1"/>
  </ignoredErrors>
</worksheet>
</file>

<file path=xl/worksheets/sheet2.xml><?xml version="1.0" encoding="utf-8"?>
<worksheet xmlns="http://schemas.openxmlformats.org/spreadsheetml/2006/main" xmlns:r="http://schemas.openxmlformats.org/officeDocument/2006/relationships">
  <dimension ref="A3:J27"/>
  <sheetViews>
    <sheetView view="pageBreakPreview" zoomScaleSheetLayoutView="100" zoomScalePageLayoutView="0" workbookViewId="0" topLeftCell="A1">
      <selection activeCell="E1" sqref="E1"/>
    </sheetView>
  </sheetViews>
  <sheetFormatPr defaultColWidth="9.140625" defaultRowHeight="15"/>
  <cols>
    <col min="2" max="2" width="78.140625" style="0" customWidth="1"/>
    <col min="6" max="6" width="11.8515625" style="0" customWidth="1"/>
  </cols>
  <sheetData>
    <row r="1" ht="9.75" customHeight="1"/>
    <row r="2" ht="9.75" customHeight="1" thickBot="1"/>
    <row r="3" spans="1:6" ht="30" customHeight="1" thickBot="1">
      <c r="A3" s="2"/>
      <c r="B3" s="167" t="s">
        <v>0</v>
      </c>
      <c r="C3" s="168"/>
      <c r="D3" s="168"/>
      <c r="E3" s="168"/>
      <c r="F3" s="169"/>
    </row>
    <row r="4" spans="1:6" ht="30" customHeight="1" thickBot="1">
      <c r="A4" s="3"/>
      <c r="B4" s="167" t="s">
        <v>14</v>
      </c>
      <c r="C4" s="168"/>
      <c r="D4" s="168"/>
      <c r="E4" s="168"/>
      <c r="F4" s="169"/>
    </row>
    <row r="5" spans="1:6" ht="30" customHeight="1" thickBot="1">
      <c r="A5" s="6"/>
      <c r="B5" s="170" t="s">
        <v>7</v>
      </c>
      <c r="C5" s="171"/>
      <c r="D5" s="171"/>
      <c r="E5" s="171"/>
      <c r="F5" s="172"/>
    </row>
    <row r="6" spans="1:6" ht="30" customHeight="1" thickBot="1">
      <c r="A6" s="11" t="s">
        <v>6</v>
      </c>
      <c r="B6" s="35" t="s">
        <v>1</v>
      </c>
      <c r="C6" s="50" t="s">
        <v>2</v>
      </c>
      <c r="D6" s="12" t="s">
        <v>3</v>
      </c>
      <c r="E6" s="12" t="s">
        <v>4</v>
      </c>
      <c r="F6" s="32" t="s">
        <v>5</v>
      </c>
    </row>
    <row r="7" spans="1:6" ht="30" customHeight="1">
      <c r="A7" s="7">
        <v>1</v>
      </c>
      <c r="B7" s="33" t="s">
        <v>8</v>
      </c>
      <c r="C7" s="8" t="s">
        <v>9</v>
      </c>
      <c r="D7" s="52">
        <v>1</v>
      </c>
      <c r="E7" s="9"/>
      <c r="F7" s="10">
        <f>D7*E7</f>
        <v>0</v>
      </c>
    </row>
    <row r="8" spans="1:6" ht="30" customHeight="1" thickBot="1">
      <c r="A8" s="4">
        <v>1.01</v>
      </c>
      <c r="B8" s="26" t="s">
        <v>33</v>
      </c>
      <c r="C8" s="14" t="s">
        <v>9</v>
      </c>
      <c r="D8" s="53">
        <v>1</v>
      </c>
      <c r="E8" s="15"/>
      <c r="F8" s="16">
        <f>D8*E8</f>
        <v>0</v>
      </c>
    </row>
    <row r="9" spans="1:6" ht="30" customHeight="1" thickBot="1">
      <c r="A9" s="3"/>
      <c r="B9" s="34" t="s">
        <v>10</v>
      </c>
      <c r="C9" s="62"/>
      <c r="D9" s="63"/>
      <c r="E9" s="62"/>
      <c r="F9" s="61">
        <f>SUM(F7:F8)</f>
        <v>0</v>
      </c>
    </row>
    <row r="10" spans="1:6" ht="61.5" customHeight="1">
      <c r="A10" s="4">
        <v>2</v>
      </c>
      <c r="B10" s="27" t="s">
        <v>16</v>
      </c>
      <c r="C10" s="5" t="s">
        <v>13</v>
      </c>
      <c r="D10" s="52">
        <v>349.32</v>
      </c>
      <c r="E10" s="9"/>
      <c r="F10" s="23">
        <f>D10*E10</f>
        <v>0</v>
      </c>
    </row>
    <row r="11" spans="1:6" ht="45.75" customHeight="1">
      <c r="A11" s="4">
        <v>2.02</v>
      </c>
      <c r="B11" s="22" t="s">
        <v>15</v>
      </c>
      <c r="C11" s="5" t="s">
        <v>13</v>
      </c>
      <c r="D11" s="55">
        <v>139.12</v>
      </c>
      <c r="E11" s="1"/>
      <c r="F11" s="24">
        <f>D11*E11</f>
        <v>0</v>
      </c>
    </row>
    <row r="12" spans="1:10" ht="45.75" customHeight="1" thickBot="1">
      <c r="A12" s="4">
        <v>2.03</v>
      </c>
      <c r="B12" s="26" t="s">
        <v>11</v>
      </c>
      <c r="C12" s="14" t="s">
        <v>13</v>
      </c>
      <c r="D12" s="53">
        <v>210.2</v>
      </c>
      <c r="E12" s="15"/>
      <c r="F12" s="25">
        <f>D12*E12</f>
        <v>0</v>
      </c>
      <c r="J12" s="31"/>
    </row>
    <row r="13" spans="1:6" ht="30" customHeight="1" thickBot="1">
      <c r="A13" s="4"/>
      <c r="B13" s="34" t="s">
        <v>12</v>
      </c>
      <c r="C13" s="19"/>
      <c r="D13" s="54"/>
      <c r="E13" s="20"/>
      <c r="F13" s="21">
        <f>SUM(F10:F12)</f>
        <v>0</v>
      </c>
    </row>
    <row r="14" spans="1:10" ht="75.75" customHeight="1">
      <c r="A14" s="4">
        <v>3</v>
      </c>
      <c r="B14" s="27" t="s">
        <v>17</v>
      </c>
      <c r="C14" s="14" t="s">
        <v>13</v>
      </c>
      <c r="D14" s="52">
        <v>68</v>
      </c>
      <c r="E14" s="9"/>
      <c r="F14" s="23">
        <f>D14*E14</f>
        <v>0</v>
      </c>
      <c r="J14" s="31"/>
    </row>
    <row r="15" spans="1:6" ht="30" customHeight="1">
      <c r="A15" s="4">
        <v>3.01</v>
      </c>
      <c r="B15" s="22" t="s">
        <v>21</v>
      </c>
      <c r="C15" s="5" t="s">
        <v>13</v>
      </c>
      <c r="D15" s="55">
        <v>52.8</v>
      </c>
      <c r="E15" s="1"/>
      <c r="F15" s="24">
        <f>D15*E15</f>
        <v>0</v>
      </c>
    </row>
    <row r="16" spans="1:6" ht="56.25" customHeight="1" thickBot="1">
      <c r="A16" s="4">
        <v>3.02</v>
      </c>
      <c r="B16" s="26" t="s">
        <v>19</v>
      </c>
      <c r="C16" s="14" t="s">
        <v>20</v>
      </c>
      <c r="D16" s="53">
        <v>2</v>
      </c>
      <c r="E16" s="15"/>
      <c r="F16" s="25">
        <f>D16*E16</f>
        <v>0</v>
      </c>
    </row>
    <row r="17" spans="1:6" ht="30" customHeight="1" thickBot="1">
      <c r="A17" s="4"/>
      <c r="B17" s="34" t="s">
        <v>18</v>
      </c>
      <c r="C17" s="19"/>
      <c r="D17" s="54"/>
      <c r="E17" s="20"/>
      <c r="F17" s="21">
        <f>SUM(F14:F16)</f>
        <v>0</v>
      </c>
    </row>
    <row r="18" spans="1:6" ht="39" customHeight="1">
      <c r="A18" s="4">
        <v>4</v>
      </c>
      <c r="B18" s="22" t="s">
        <v>22</v>
      </c>
      <c r="C18" s="5" t="s">
        <v>13</v>
      </c>
      <c r="D18" s="55">
        <v>121.92</v>
      </c>
      <c r="E18" s="1"/>
      <c r="F18" s="24">
        <f>D18*E18</f>
        <v>0</v>
      </c>
    </row>
    <row r="19" spans="1:6" ht="41.25" customHeight="1" thickBot="1">
      <c r="A19" s="4">
        <v>4.01</v>
      </c>
      <c r="B19" s="26" t="s">
        <v>23</v>
      </c>
      <c r="C19" s="14" t="s">
        <v>13</v>
      </c>
      <c r="D19" s="53">
        <v>104</v>
      </c>
      <c r="E19" s="15"/>
      <c r="F19" s="25">
        <f>D19*E19</f>
        <v>0</v>
      </c>
    </row>
    <row r="20" spans="1:6" ht="30" customHeight="1" thickBot="1">
      <c r="A20" s="4"/>
      <c r="B20" s="34" t="s">
        <v>24</v>
      </c>
      <c r="C20" s="37"/>
      <c r="D20" s="56"/>
      <c r="E20" s="38"/>
      <c r="F20" s="39">
        <f>SUM(F18:F19)</f>
        <v>0</v>
      </c>
    </row>
    <row r="21" spans="1:6" ht="105.75" customHeight="1">
      <c r="A21" s="4">
        <v>5</v>
      </c>
      <c r="B21" s="27" t="s">
        <v>28</v>
      </c>
      <c r="C21" s="17"/>
      <c r="D21" s="57"/>
      <c r="E21" s="18"/>
      <c r="F21" s="10"/>
    </row>
    <row r="22" spans="1:6" ht="30" customHeight="1">
      <c r="A22" s="4">
        <v>5.01</v>
      </c>
      <c r="B22" s="36" t="s">
        <v>25</v>
      </c>
      <c r="C22" s="5" t="s">
        <v>20</v>
      </c>
      <c r="D22" s="55">
        <v>6</v>
      </c>
      <c r="E22" s="1"/>
      <c r="F22" s="43">
        <f>D22*E22</f>
        <v>0</v>
      </c>
    </row>
    <row r="23" spans="1:6" ht="30" customHeight="1" thickBot="1">
      <c r="A23" s="4">
        <v>5.02</v>
      </c>
      <c r="B23" s="36" t="s">
        <v>26</v>
      </c>
      <c r="C23" s="5" t="s">
        <v>20</v>
      </c>
      <c r="D23" s="55">
        <v>17</v>
      </c>
      <c r="E23" s="1"/>
      <c r="F23" s="43">
        <f>D23*E23</f>
        <v>0</v>
      </c>
    </row>
    <row r="24" spans="1:6" ht="30" customHeight="1" thickBot="1">
      <c r="A24" s="13"/>
      <c r="B24" s="34" t="s">
        <v>27</v>
      </c>
      <c r="C24" s="40"/>
      <c r="D24" s="58"/>
      <c r="E24" s="41"/>
      <c r="F24" s="42">
        <f>SUM(F22:F23)</f>
        <v>0</v>
      </c>
    </row>
    <row r="25" spans="1:6" ht="30" customHeight="1" thickBot="1">
      <c r="A25" s="4">
        <v>6</v>
      </c>
      <c r="B25" s="46" t="s">
        <v>32</v>
      </c>
      <c r="C25" s="28" t="s">
        <v>20</v>
      </c>
      <c r="D25" s="59">
        <v>9</v>
      </c>
      <c r="E25" s="29"/>
      <c r="F25" s="30">
        <f>D25*E25</f>
        <v>0</v>
      </c>
    </row>
    <row r="26" spans="1:6" ht="30" customHeight="1" thickBot="1">
      <c r="A26" s="4"/>
      <c r="B26" s="34" t="s">
        <v>30</v>
      </c>
      <c r="C26" s="47"/>
      <c r="D26" s="60"/>
      <c r="E26" s="48"/>
      <c r="F26" s="49">
        <f>SUM(F25)</f>
        <v>0</v>
      </c>
    </row>
    <row r="27" spans="1:6" ht="30" customHeight="1" thickBot="1">
      <c r="A27" s="45"/>
      <c r="B27" s="110" t="s">
        <v>31</v>
      </c>
      <c r="C27" s="111"/>
      <c r="D27" s="112"/>
      <c r="E27" s="113"/>
      <c r="F27" s="114">
        <f>F26+F24+F20+F17+F13+F9</f>
        <v>0</v>
      </c>
    </row>
  </sheetData>
  <sheetProtection/>
  <mergeCells count="3">
    <mergeCell ref="B3:F3"/>
    <mergeCell ref="B4:F4"/>
    <mergeCell ref="B5:F5"/>
  </mergeCells>
  <printOptions/>
  <pageMargins left="0.7" right="0.7" top="0.75" bottom="0.75" header="0.3" footer="0.3"/>
  <pageSetup horizontalDpi="600" verticalDpi="600" orientation="portrait" scale="59" r:id="rId1"/>
  <ignoredErrors>
    <ignoredError sqref="F9 F24 F13 F17 F25" formula="1"/>
  </ignoredErrors>
</worksheet>
</file>

<file path=xl/worksheets/sheet3.xml><?xml version="1.0" encoding="utf-8"?>
<worksheet xmlns="http://schemas.openxmlformats.org/spreadsheetml/2006/main" xmlns:r="http://schemas.openxmlformats.org/officeDocument/2006/relationships">
  <dimension ref="A3:J23"/>
  <sheetViews>
    <sheetView view="pageBreakPreview" zoomScaleSheetLayoutView="100" zoomScalePageLayoutView="0" workbookViewId="0" topLeftCell="A1">
      <selection activeCell="E1" sqref="E1"/>
    </sheetView>
  </sheetViews>
  <sheetFormatPr defaultColWidth="9.140625" defaultRowHeight="15"/>
  <cols>
    <col min="2" max="2" width="89.28125" style="0" customWidth="1"/>
    <col min="6" max="6" width="12.57421875" style="0" customWidth="1"/>
  </cols>
  <sheetData>
    <row r="1" ht="9.75" customHeight="1"/>
    <row r="2" ht="9.75" customHeight="1" thickBot="1"/>
    <row r="3" spans="1:6" ht="30" customHeight="1" thickBot="1">
      <c r="A3" s="2"/>
      <c r="B3" s="167" t="s">
        <v>0</v>
      </c>
      <c r="C3" s="168"/>
      <c r="D3" s="168"/>
      <c r="E3" s="168"/>
      <c r="F3" s="169"/>
    </row>
    <row r="4" spans="1:6" ht="30" customHeight="1" thickBot="1">
      <c r="A4" s="3"/>
      <c r="B4" s="167" t="s">
        <v>34</v>
      </c>
      <c r="C4" s="168"/>
      <c r="D4" s="168"/>
      <c r="E4" s="168"/>
      <c r="F4" s="169"/>
    </row>
    <row r="5" spans="1:6" ht="30" customHeight="1" thickBot="1">
      <c r="A5" s="6"/>
      <c r="B5" s="170" t="s">
        <v>35</v>
      </c>
      <c r="C5" s="171"/>
      <c r="D5" s="171"/>
      <c r="E5" s="171"/>
      <c r="F5" s="172"/>
    </row>
    <row r="6" spans="1:6" ht="30" customHeight="1" thickBot="1">
      <c r="A6" s="11" t="s">
        <v>6</v>
      </c>
      <c r="B6" s="79" t="s">
        <v>1</v>
      </c>
      <c r="C6" s="50" t="s">
        <v>2</v>
      </c>
      <c r="D6" s="12" t="s">
        <v>3</v>
      </c>
      <c r="E6" s="12" t="s">
        <v>4</v>
      </c>
      <c r="F6" s="32" t="s">
        <v>5</v>
      </c>
    </row>
    <row r="7" spans="1:6" ht="47.25" customHeight="1">
      <c r="A7" s="64">
        <v>1</v>
      </c>
      <c r="B7" s="82" t="s">
        <v>38</v>
      </c>
      <c r="C7" s="85" t="s">
        <v>37</v>
      </c>
      <c r="D7" s="72">
        <v>15</v>
      </c>
      <c r="E7" s="73"/>
      <c r="F7" s="86">
        <f>D7*E7</f>
        <v>0</v>
      </c>
    </row>
    <row r="8" spans="1:6" ht="34.5" customHeight="1">
      <c r="A8" s="65">
        <v>2</v>
      </c>
      <c r="B8" s="83" t="s">
        <v>47</v>
      </c>
      <c r="C8" s="87" t="s">
        <v>13</v>
      </c>
      <c r="D8" s="75">
        <v>54.12</v>
      </c>
      <c r="E8" s="78"/>
      <c r="F8" s="88">
        <f>D8*E8</f>
        <v>0</v>
      </c>
    </row>
    <row r="9" spans="1:6" ht="53.25" customHeight="1">
      <c r="A9" s="65">
        <v>3</v>
      </c>
      <c r="B9" s="83" t="s">
        <v>39</v>
      </c>
      <c r="C9" s="87" t="s">
        <v>13</v>
      </c>
      <c r="D9" s="75">
        <v>45.16</v>
      </c>
      <c r="E9" s="78"/>
      <c r="F9" s="88">
        <f>D9*E9</f>
        <v>0</v>
      </c>
    </row>
    <row r="10" spans="1:6" ht="34.5" customHeight="1">
      <c r="A10" s="65"/>
      <c r="B10" s="84" t="s">
        <v>10</v>
      </c>
      <c r="C10" s="89"/>
      <c r="D10" s="69"/>
      <c r="E10" s="80"/>
      <c r="F10" s="90">
        <f>SUM(F7:F9)</f>
        <v>0</v>
      </c>
    </row>
    <row r="11" spans="1:10" ht="45" customHeight="1">
      <c r="A11" s="65">
        <v>4</v>
      </c>
      <c r="B11" s="83" t="s">
        <v>40</v>
      </c>
      <c r="C11" s="87" t="s">
        <v>13</v>
      </c>
      <c r="D11" s="75">
        <v>18.8</v>
      </c>
      <c r="E11" s="78"/>
      <c r="F11" s="88">
        <f>D11*E11</f>
        <v>0</v>
      </c>
      <c r="J11" s="31"/>
    </row>
    <row r="12" spans="1:6" ht="34.5" customHeight="1">
      <c r="A12" s="65"/>
      <c r="B12" s="84" t="s">
        <v>12</v>
      </c>
      <c r="C12" s="89"/>
      <c r="D12" s="69"/>
      <c r="E12" s="80"/>
      <c r="F12" s="91">
        <f>F11</f>
        <v>0</v>
      </c>
    </row>
    <row r="13" spans="1:6" ht="34.5" customHeight="1">
      <c r="A13" s="65">
        <v>5</v>
      </c>
      <c r="B13" s="83" t="s">
        <v>41</v>
      </c>
      <c r="C13" s="87" t="s">
        <v>13</v>
      </c>
      <c r="D13" s="75">
        <v>18.8</v>
      </c>
      <c r="E13" s="78"/>
      <c r="F13" s="88">
        <f>D13*E13</f>
        <v>0</v>
      </c>
    </row>
    <row r="14" spans="1:6" ht="34.5" customHeight="1">
      <c r="A14" s="65"/>
      <c r="B14" s="84" t="s">
        <v>18</v>
      </c>
      <c r="C14" s="92"/>
      <c r="D14" s="70"/>
      <c r="E14" s="80"/>
      <c r="F14" s="91">
        <f>F13</f>
        <v>0</v>
      </c>
    </row>
    <row r="15" spans="1:6" ht="33" customHeight="1">
      <c r="A15" s="65">
        <v>6</v>
      </c>
      <c r="B15" s="83" t="s">
        <v>42</v>
      </c>
      <c r="C15" s="93"/>
      <c r="D15" s="76"/>
      <c r="E15" s="78"/>
      <c r="F15" s="88"/>
    </row>
    <row r="16" spans="1:6" ht="55.5" customHeight="1">
      <c r="A16" s="65">
        <v>6.1</v>
      </c>
      <c r="B16" s="83" t="s">
        <v>43</v>
      </c>
      <c r="C16" s="87" t="s">
        <v>20</v>
      </c>
      <c r="D16" s="75">
        <v>1</v>
      </c>
      <c r="E16" s="78"/>
      <c r="F16" s="88">
        <f>D16*E16</f>
        <v>0</v>
      </c>
    </row>
    <row r="17" spans="1:6" ht="55.5" customHeight="1">
      <c r="A17" s="65">
        <v>6.2</v>
      </c>
      <c r="B17" s="83" t="s">
        <v>46</v>
      </c>
      <c r="C17" s="87" t="s">
        <v>20</v>
      </c>
      <c r="D17" s="75">
        <v>1</v>
      </c>
      <c r="E17" s="78"/>
      <c r="F17" s="88">
        <f>D17*E17</f>
        <v>0</v>
      </c>
    </row>
    <row r="18" spans="1:6" ht="55.5" customHeight="1">
      <c r="A18" s="65">
        <v>6.3</v>
      </c>
      <c r="B18" s="83" t="s">
        <v>44</v>
      </c>
      <c r="C18" s="87" t="s">
        <v>20</v>
      </c>
      <c r="D18" s="75">
        <v>1</v>
      </c>
      <c r="E18" s="78"/>
      <c r="F18" s="88">
        <f>D18*E18</f>
        <v>0</v>
      </c>
    </row>
    <row r="19" spans="1:6" ht="47.25" customHeight="1">
      <c r="A19" s="65">
        <v>6.4</v>
      </c>
      <c r="B19" s="83" t="s">
        <v>45</v>
      </c>
      <c r="C19" s="87" t="s">
        <v>20</v>
      </c>
      <c r="D19" s="75">
        <v>1</v>
      </c>
      <c r="E19" s="78"/>
      <c r="F19" s="88">
        <f>D19*E19</f>
        <v>0</v>
      </c>
    </row>
    <row r="20" spans="1:6" ht="34.5" customHeight="1">
      <c r="A20" s="66"/>
      <c r="B20" s="84" t="s">
        <v>24</v>
      </c>
      <c r="C20" s="94"/>
      <c r="D20" s="71"/>
      <c r="E20" s="80"/>
      <c r="F20" s="91">
        <f>SUM(F16:F19)</f>
        <v>0</v>
      </c>
    </row>
    <row r="21" spans="1:6" ht="34.5" customHeight="1">
      <c r="A21" s="104">
        <v>7</v>
      </c>
      <c r="B21" s="105" t="s">
        <v>48</v>
      </c>
      <c r="C21" s="100" t="s">
        <v>49</v>
      </c>
      <c r="D21" s="101">
        <v>1</v>
      </c>
      <c r="E21" s="102"/>
      <c r="F21" s="103">
        <f>D21*E21</f>
        <v>0</v>
      </c>
    </row>
    <row r="22" spans="1:6" ht="34.5" customHeight="1" thickBot="1">
      <c r="A22" s="104">
        <v>7.1</v>
      </c>
      <c r="B22" s="95" t="s">
        <v>27</v>
      </c>
      <c r="C22" s="97"/>
      <c r="D22" s="98"/>
      <c r="E22" s="96"/>
      <c r="F22" s="99">
        <f>F21</f>
        <v>0</v>
      </c>
    </row>
    <row r="23" spans="1:6" ht="34.5" customHeight="1" thickBot="1">
      <c r="A23" s="67"/>
      <c r="B23" s="106" t="s">
        <v>31</v>
      </c>
      <c r="C23" s="107"/>
      <c r="D23" s="108"/>
      <c r="E23" s="108"/>
      <c r="F23" s="109">
        <f>F20+F14+F12+F10+F22</f>
        <v>0</v>
      </c>
    </row>
  </sheetData>
  <sheetProtection/>
  <mergeCells count="3">
    <mergeCell ref="B3:F3"/>
    <mergeCell ref="B4:F4"/>
    <mergeCell ref="B5:F5"/>
  </mergeCells>
  <printOptions/>
  <pageMargins left="0.7" right="0.7" top="0.75" bottom="0.75" header="0.3" footer="0.3"/>
  <pageSetup horizontalDpi="600" verticalDpi="600" orientation="portrait" scale="56" r:id="rId1"/>
  <ignoredErrors>
    <ignoredError sqref="F10 F12:F13 F20" formula="1"/>
  </ignoredErrors>
</worksheet>
</file>

<file path=xl/worksheets/sheet4.xml><?xml version="1.0" encoding="utf-8"?>
<worksheet xmlns="http://schemas.openxmlformats.org/spreadsheetml/2006/main" xmlns:r="http://schemas.openxmlformats.org/officeDocument/2006/relationships">
  <dimension ref="A3:J19"/>
  <sheetViews>
    <sheetView view="pageBreakPreview" zoomScaleSheetLayoutView="100" zoomScalePageLayoutView="0" workbookViewId="0" topLeftCell="A1">
      <selection activeCell="E1" sqref="E1"/>
    </sheetView>
  </sheetViews>
  <sheetFormatPr defaultColWidth="9.140625" defaultRowHeight="15"/>
  <cols>
    <col min="2" max="2" width="78.140625" style="0" customWidth="1"/>
    <col min="6" max="6" width="11.8515625" style="0" customWidth="1"/>
  </cols>
  <sheetData>
    <row r="1" ht="9.75" customHeight="1"/>
    <row r="2" ht="9.75" customHeight="1" thickBot="1"/>
    <row r="3" spans="1:6" ht="30" customHeight="1" thickBot="1">
      <c r="A3" s="2"/>
      <c r="B3" s="167" t="s">
        <v>0</v>
      </c>
      <c r="C3" s="168"/>
      <c r="D3" s="168"/>
      <c r="E3" s="168"/>
      <c r="F3" s="169"/>
    </row>
    <row r="4" spans="1:6" ht="30" customHeight="1" thickBot="1">
      <c r="A4" s="3"/>
      <c r="B4" s="167" t="s">
        <v>50</v>
      </c>
      <c r="C4" s="168"/>
      <c r="D4" s="168"/>
      <c r="E4" s="168"/>
      <c r="F4" s="169"/>
    </row>
    <row r="5" spans="1:6" ht="30" customHeight="1" thickBot="1">
      <c r="A5" s="6"/>
      <c r="B5" s="170" t="s">
        <v>7</v>
      </c>
      <c r="C5" s="171"/>
      <c r="D5" s="171"/>
      <c r="E5" s="171"/>
      <c r="F5" s="172"/>
    </row>
    <row r="6" spans="1:6" ht="30" customHeight="1" thickBot="1">
      <c r="A6" s="11" t="s">
        <v>6</v>
      </c>
      <c r="B6" s="35" t="s">
        <v>1</v>
      </c>
      <c r="C6" s="50" t="s">
        <v>2</v>
      </c>
      <c r="D6" s="12" t="s">
        <v>3</v>
      </c>
      <c r="E6" s="12" t="s">
        <v>4</v>
      </c>
      <c r="F6" s="32" t="s">
        <v>5</v>
      </c>
    </row>
    <row r="7" spans="1:6" ht="61.5" customHeight="1">
      <c r="A7" s="4">
        <v>1</v>
      </c>
      <c r="B7" s="27" t="s">
        <v>51</v>
      </c>
      <c r="C7" s="5" t="s">
        <v>13</v>
      </c>
      <c r="D7" s="52">
        <v>197.2</v>
      </c>
      <c r="E7" s="9"/>
      <c r="F7" s="23">
        <f>D7*E7</f>
        <v>0</v>
      </c>
    </row>
    <row r="8" spans="1:6" ht="45.75" customHeight="1" thickBot="1">
      <c r="A8" s="4">
        <v>1.1</v>
      </c>
      <c r="B8" s="22" t="s">
        <v>73</v>
      </c>
      <c r="C8" s="5" t="s">
        <v>13</v>
      </c>
      <c r="D8" s="55">
        <v>34.48</v>
      </c>
      <c r="E8" s="1"/>
      <c r="F8" s="24">
        <f>D8*E8</f>
        <v>0</v>
      </c>
    </row>
    <row r="9" spans="1:6" ht="30" customHeight="1" thickBot="1">
      <c r="A9" s="4"/>
      <c r="B9" s="34" t="s">
        <v>10</v>
      </c>
      <c r="C9" s="19"/>
      <c r="D9" s="54"/>
      <c r="E9" s="20"/>
      <c r="F9" s="21">
        <f>SUM(F7:F8)</f>
        <v>0</v>
      </c>
    </row>
    <row r="10" spans="1:10" ht="36" customHeight="1" thickBot="1">
      <c r="A10" s="4">
        <v>2</v>
      </c>
      <c r="B10" s="27" t="s">
        <v>74</v>
      </c>
      <c r="C10" s="14" t="s">
        <v>13</v>
      </c>
      <c r="D10" s="52">
        <v>96</v>
      </c>
      <c r="E10" s="9"/>
      <c r="F10" s="23">
        <f>D10*E10</f>
        <v>0</v>
      </c>
      <c r="J10" s="31"/>
    </row>
    <row r="11" spans="1:6" ht="15" thickBot="1">
      <c r="A11" s="4"/>
      <c r="B11" s="34" t="s">
        <v>24</v>
      </c>
      <c r="C11" s="19"/>
      <c r="D11" s="54"/>
      <c r="E11" s="20"/>
      <c r="F11" s="21">
        <f>SUM(F10:F10)</f>
        <v>0</v>
      </c>
    </row>
    <row r="12" spans="1:6" ht="28.5">
      <c r="A12" s="4">
        <v>3</v>
      </c>
      <c r="B12" s="26" t="s">
        <v>75</v>
      </c>
      <c r="C12" s="14" t="s">
        <v>13</v>
      </c>
      <c r="D12" s="53">
        <v>96</v>
      </c>
      <c r="E12" s="15"/>
      <c r="F12" s="25">
        <f>D12*E12</f>
        <v>0</v>
      </c>
    </row>
    <row r="13" spans="1:6" ht="40.5" customHeight="1" thickBot="1">
      <c r="A13" s="4"/>
      <c r="B13" s="161" t="s">
        <v>76</v>
      </c>
      <c r="C13" s="28" t="s">
        <v>36</v>
      </c>
      <c r="D13" s="59">
        <v>7.92</v>
      </c>
      <c r="E13" s="29"/>
      <c r="F13" s="25">
        <f>D13*E13</f>
        <v>0</v>
      </c>
    </row>
    <row r="14" spans="1:6" ht="15" thickBot="1">
      <c r="A14" s="4"/>
      <c r="B14" s="34" t="s">
        <v>18</v>
      </c>
      <c r="C14" s="37"/>
      <c r="D14" s="56"/>
      <c r="E14" s="38"/>
      <c r="F14" s="39">
        <f>SUM(F12:F13)</f>
        <v>0</v>
      </c>
    </row>
    <row r="15" spans="1:6" ht="57">
      <c r="A15" s="4">
        <v>4</v>
      </c>
      <c r="B15" s="27" t="s">
        <v>79</v>
      </c>
      <c r="C15" s="17"/>
      <c r="D15" s="57"/>
      <c r="E15" s="18"/>
      <c r="F15" s="10"/>
    </row>
    <row r="16" spans="1:6" ht="34.5" customHeight="1">
      <c r="A16" s="4">
        <v>4.1</v>
      </c>
      <c r="B16" s="36" t="s">
        <v>77</v>
      </c>
      <c r="C16" s="5" t="s">
        <v>20</v>
      </c>
      <c r="D16" s="55">
        <v>4</v>
      </c>
      <c r="E16" s="1"/>
      <c r="F16" s="43">
        <f>D16*E16</f>
        <v>0</v>
      </c>
    </row>
    <row r="17" spans="1:6" ht="34.5" customHeight="1" thickBot="1">
      <c r="A17" s="4">
        <v>4.2</v>
      </c>
      <c r="B17" s="36" t="s">
        <v>78</v>
      </c>
      <c r="C17" s="5" t="s">
        <v>20</v>
      </c>
      <c r="D17" s="55">
        <v>12</v>
      </c>
      <c r="E17" s="1"/>
      <c r="F17" s="43">
        <f>D17*E17</f>
        <v>0</v>
      </c>
    </row>
    <row r="18" spans="1:6" ht="34.5" customHeight="1" thickBot="1">
      <c r="A18" s="13"/>
      <c r="B18" s="34" t="s">
        <v>24</v>
      </c>
      <c r="C18" s="40"/>
      <c r="D18" s="58"/>
      <c r="E18" s="41"/>
      <c r="F18" s="42">
        <f>SUM(F16:F17)</f>
        <v>0</v>
      </c>
    </row>
    <row r="19" spans="1:6" ht="34.5" customHeight="1" thickBot="1">
      <c r="A19" s="45"/>
      <c r="B19" s="162" t="s">
        <v>31</v>
      </c>
      <c r="C19" s="111"/>
      <c r="D19" s="163"/>
      <c r="E19" s="164"/>
      <c r="F19" s="165">
        <f>F18+F14+F11+F9</f>
        <v>0</v>
      </c>
    </row>
  </sheetData>
  <sheetProtection/>
  <mergeCells count="3">
    <mergeCell ref="B3:F3"/>
    <mergeCell ref="B4:F4"/>
    <mergeCell ref="B5:F5"/>
  </mergeCells>
  <printOptions/>
  <pageMargins left="0.7" right="0.7" top="0.75" bottom="0.75" header="0.3" footer="0.3"/>
  <pageSetup horizontalDpi="600" verticalDpi="600" orientation="portrait" scale="71" r:id="rId1"/>
  <ignoredErrors>
    <ignoredError sqref="F9 F11 F18" formula="1"/>
  </ignoredErrors>
</worksheet>
</file>

<file path=xl/worksheets/sheet5.xml><?xml version="1.0" encoding="utf-8"?>
<worksheet xmlns="http://schemas.openxmlformats.org/spreadsheetml/2006/main" xmlns:r="http://schemas.openxmlformats.org/officeDocument/2006/relationships">
  <dimension ref="A3:J33"/>
  <sheetViews>
    <sheetView view="pageBreakPreview" zoomScaleSheetLayoutView="100" zoomScalePageLayoutView="0" workbookViewId="0" topLeftCell="A1">
      <selection activeCell="E1" sqref="E1"/>
    </sheetView>
  </sheetViews>
  <sheetFormatPr defaultColWidth="9.140625" defaultRowHeight="15"/>
  <cols>
    <col min="2" max="2" width="78.140625" style="0" customWidth="1"/>
    <col min="6" max="6" width="11.8515625" style="0" customWidth="1"/>
  </cols>
  <sheetData>
    <row r="1" ht="9.75" customHeight="1"/>
    <row r="2" ht="9.75" customHeight="1" thickBot="1"/>
    <row r="3" spans="1:6" ht="30" customHeight="1" thickBot="1">
      <c r="A3" s="2"/>
      <c r="B3" s="167" t="s">
        <v>72</v>
      </c>
      <c r="C3" s="168"/>
      <c r="D3" s="168"/>
      <c r="E3" s="173"/>
      <c r="F3" s="169"/>
    </row>
    <row r="4" spans="1:6" ht="30" customHeight="1" thickBot="1">
      <c r="A4" s="3"/>
      <c r="B4" s="167" t="s">
        <v>71</v>
      </c>
      <c r="C4" s="168"/>
      <c r="D4" s="168"/>
      <c r="E4" s="173"/>
      <c r="F4" s="169"/>
    </row>
    <row r="5" spans="1:6" ht="30" customHeight="1" thickBot="1">
      <c r="A5" s="6"/>
      <c r="B5" s="170" t="s">
        <v>7</v>
      </c>
      <c r="C5" s="171"/>
      <c r="D5" s="171"/>
      <c r="E5" s="174"/>
      <c r="F5" s="172"/>
    </row>
    <row r="6" spans="1:6" ht="30" customHeight="1" thickBot="1">
      <c r="A6" s="125" t="s">
        <v>6</v>
      </c>
      <c r="B6" s="68" t="s">
        <v>1</v>
      </c>
      <c r="C6" s="126" t="s">
        <v>2</v>
      </c>
      <c r="D6" s="127" t="s">
        <v>3</v>
      </c>
      <c r="E6" s="128" t="s">
        <v>4</v>
      </c>
      <c r="F6" s="128" t="s">
        <v>5</v>
      </c>
    </row>
    <row r="7" spans="1:6" ht="34.5" customHeight="1">
      <c r="A7" s="129">
        <v>1</v>
      </c>
      <c r="B7" s="130" t="s">
        <v>52</v>
      </c>
      <c r="C7" s="131" t="s">
        <v>20</v>
      </c>
      <c r="D7" s="132">
        <v>3</v>
      </c>
      <c r="E7" s="133"/>
      <c r="F7" s="123">
        <f>D7*E7</f>
        <v>0</v>
      </c>
    </row>
    <row r="8" spans="1:6" ht="34.5" customHeight="1">
      <c r="A8" s="129">
        <v>2</v>
      </c>
      <c r="B8" s="156" t="s">
        <v>53</v>
      </c>
      <c r="C8" s="157" t="s">
        <v>20</v>
      </c>
      <c r="D8" s="158">
        <v>1</v>
      </c>
      <c r="E8" s="159"/>
      <c r="F8" s="160">
        <f>D8*E8</f>
        <v>0</v>
      </c>
    </row>
    <row r="9" spans="1:6" ht="34.5" customHeight="1">
      <c r="A9" s="129">
        <v>3</v>
      </c>
      <c r="B9" s="134" t="s">
        <v>54</v>
      </c>
      <c r="C9" s="81" t="s">
        <v>20</v>
      </c>
      <c r="D9" s="74">
        <v>20</v>
      </c>
      <c r="E9" s="135"/>
      <c r="F9" s="124">
        <f>D9*E9</f>
        <v>0</v>
      </c>
    </row>
    <row r="10" spans="1:9" ht="34.5" customHeight="1">
      <c r="A10" s="129">
        <v>4</v>
      </c>
      <c r="B10" s="134" t="s">
        <v>55</v>
      </c>
      <c r="C10" s="81" t="s">
        <v>20</v>
      </c>
      <c r="D10" s="74">
        <v>14</v>
      </c>
      <c r="E10" s="135"/>
      <c r="F10" s="124">
        <f>D10*E10</f>
        <v>0</v>
      </c>
      <c r="I10" s="31"/>
    </row>
    <row r="11" spans="1:10" ht="34.5" customHeight="1">
      <c r="A11" s="129">
        <v>5</v>
      </c>
      <c r="B11" s="134" t="s">
        <v>56</v>
      </c>
      <c r="C11" s="81" t="s">
        <v>57</v>
      </c>
      <c r="D11" s="74">
        <v>18</v>
      </c>
      <c r="E11" s="135"/>
      <c r="F11" s="124">
        <f>D11*E11</f>
        <v>0</v>
      </c>
      <c r="J11" s="31"/>
    </row>
    <row r="12" spans="1:6" ht="34.5" customHeight="1">
      <c r="A12" s="129">
        <v>6</v>
      </c>
      <c r="B12" s="136" t="s">
        <v>58</v>
      </c>
      <c r="C12" s="137" t="s">
        <v>59</v>
      </c>
      <c r="D12" s="77">
        <v>2</v>
      </c>
      <c r="E12" s="135"/>
      <c r="F12" s="124">
        <f>D12*E12</f>
        <v>0</v>
      </c>
    </row>
    <row r="13" spans="1:10" ht="34.5" customHeight="1">
      <c r="A13" s="129">
        <v>7</v>
      </c>
      <c r="B13" s="134" t="s">
        <v>60</v>
      </c>
      <c r="C13" s="81" t="s">
        <v>61</v>
      </c>
      <c r="D13" s="74">
        <v>1</v>
      </c>
      <c r="E13" s="135"/>
      <c r="F13" s="124">
        <f>D13*E13</f>
        <v>0</v>
      </c>
      <c r="J13" s="31"/>
    </row>
    <row r="14" spans="1:6" ht="34.5" customHeight="1">
      <c r="A14" s="129">
        <v>8</v>
      </c>
      <c r="B14" s="134" t="s">
        <v>62</v>
      </c>
      <c r="C14" s="81" t="s">
        <v>63</v>
      </c>
      <c r="D14" s="74">
        <v>4</v>
      </c>
      <c r="E14" s="135"/>
      <c r="F14" s="124">
        <f>D14*E14</f>
        <v>0</v>
      </c>
    </row>
    <row r="15" spans="1:6" ht="34.5" customHeight="1">
      <c r="A15" s="129">
        <v>9</v>
      </c>
      <c r="B15" s="134" t="s">
        <v>64</v>
      </c>
      <c r="C15" s="81" t="s">
        <v>65</v>
      </c>
      <c r="D15" s="74">
        <v>16</v>
      </c>
      <c r="E15" s="135"/>
      <c r="F15" s="124">
        <f>D15*E15</f>
        <v>0</v>
      </c>
    </row>
    <row r="16" spans="1:6" ht="34.5" customHeight="1" thickBot="1">
      <c r="A16" s="129">
        <v>10</v>
      </c>
      <c r="B16" s="138" t="s">
        <v>66</v>
      </c>
      <c r="C16" s="139" t="s">
        <v>49</v>
      </c>
      <c r="D16" s="140">
        <v>1</v>
      </c>
      <c r="E16" s="135"/>
      <c r="F16" s="124">
        <f>D16*E16</f>
        <v>0</v>
      </c>
    </row>
    <row r="17" spans="1:6" ht="34.5" customHeight="1" thickBot="1">
      <c r="A17" s="129"/>
      <c r="B17" s="175" t="s">
        <v>67</v>
      </c>
      <c r="C17" s="175"/>
      <c r="D17" s="175"/>
      <c r="E17" s="176"/>
      <c r="F17" s="141">
        <f>SUM(F7:F16)</f>
        <v>0</v>
      </c>
    </row>
    <row r="18" spans="1:6" ht="34.5" customHeight="1" thickBot="1">
      <c r="A18" s="142"/>
      <c r="B18" s="177" t="s">
        <v>68</v>
      </c>
      <c r="C18" s="178"/>
      <c r="D18" s="178"/>
      <c r="E18" s="179"/>
      <c r="F18" s="166">
        <f>F17*2</f>
        <v>0</v>
      </c>
    </row>
    <row r="19" spans="1:6" s="119" customFormat="1" ht="34.5" customHeight="1">
      <c r="A19" s="143"/>
      <c r="B19" s="144" t="s">
        <v>69</v>
      </c>
      <c r="C19" s="115"/>
      <c r="D19" s="115"/>
      <c r="E19" s="116"/>
      <c r="F19" s="145"/>
    </row>
    <row r="20" spans="1:6" s="119" customFormat="1" ht="34.5" customHeight="1">
      <c r="A20" s="143"/>
      <c r="B20" s="146" t="s">
        <v>70</v>
      </c>
      <c r="C20" s="121"/>
      <c r="D20" s="120"/>
      <c r="E20" s="116"/>
      <c r="F20" s="145"/>
    </row>
    <row r="21" spans="1:6" s="119" customFormat="1" ht="45" customHeight="1">
      <c r="A21" s="143"/>
      <c r="B21" s="146" t="s">
        <v>81</v>
      </c>
      <c r="C21" s="118"/>
      <c r="D21" s="118"/>
      <c r="E21" s="116"/>
      <c r="F21" s="145"/>
    </row>
    <row r="22" spans="1:6" s="119" customFormat="1" ht="34.5" customHeight="1" thickBot="1">
      <c r="A22" s="147"/>
      <c r="B22" s="148" t="s">
        <v>80</v>
      </c>
      <c r="C22" s="149"/>
      <c r="D22" s="149"/>
      <c r="E22" s="150"/>
      <c r="F22" s="151"/>
    </row>
    <row r="23" spans="1:6" s="119" customFormat="1" ht="14.25">
      <c r="A23" s="116"/>
      <c r="B23" s="152"/>
      <c r="C23" s="115"/>
      <c r="D23" s="115"/>
      <c r="E23" s="116"/>
      <c r="F23" s="117"/>
    </row>
    <row r="24" spans="1:6" s="119" customFormat="1" ht="14.25">
      <c r="A24" s="115"/>
      <c r="B24" s="120"/>
      <c r="C24" s="122"/>
      <c r="D24" s="122"/>
      <c r="E24" s="116"/>
      <c r="F24" s="117"/>
    </row>
    <row r="25" spans="1:6" s="119" customFormat="1" ht="14.25">
      <c r="A25" s="116"/>
      <c r="B25" s="152"/>
      <c r="C25" s="115"/>
      <c r="D25" s="115"/>
      <c r="E25" s="116"/>
      <c r="F25" s="117"/>
    </row>
    <row r="26" spans="1:6" s="119" customFormat="1" ht="14.25">
      <c r="A26" s="116"/>
      <c r="B26" s="120"/>
      <c r="C26" s="115"/>
      <c r="D26" s="115"/>
      <c r="E26" s="116"/>
      <c r="F26" s="117"/>
    </row>
    <row r="27" spans="1:6" s="119" customFormat="1" ht="14.25">
      <c r="A27" s="116"/>
      <c r="B27" s="153"/>
      <c r="C27" s="115"/>
      <c r="D27" s="115"/>
      <c r="E27" s="116"/>
      <c r="F27" s="117"/>
    </row>
    <row r="28" spans="1:6" s="119" customFormat="1" ht="14.25">
      <c r="A28" s="116"/>
      <c r="B28" s="120"/>
      <c r="C28" s="115"/>
      <c r="D28" s="115"/>
      <c r="E28" s="116"/>
      <c r="F28" s="117"/>
    </row>
    <row r="29" spans="1:6" s="119" customFormat="1" ht="14.25">
      <c r="A29" s="116"/>
      <c r="B29" s="152"/>
      <c r="C29" s="115"/>
      <c r="D29" s="115"/>
      <c r="E29" s="116"/>
      <c r="F29" s="117"/>
    </row>
    <row r="30" spans="1:6" s="119" customFormat="1" ht="14.25">
      <c r="A30" s="116"/>
      <c r="B30" s="120"/>
      <c r="C30" s="115"/>
      <c r="D30" s="115"/>
      <c r="E30" s="116"/>
      <c r="F30" s="117"/>
    </row>
    <row r="31" spans="1:6" s="119" customFormat="1" ht="14.25">
      <c r="A31" s="116"/>
      <c r="B31" s="152"/>
      <c r="C31" s="115"/>
      <c r="D31" s="115"/>
      <c r="E31" s="116"/>
      <c r="F31" s="117"/>
    </row>
    <row r="32" spans="1:6" s="119" customFormat="1" ht="14.25">
      <c r="A32" s="116"/>
      <c r="B32" s="120"/>
      <c r="C32" s="115"/>
      <c r="D32" s="115"/>
      <c r="E32" s="116"/>
      <c r="F32" s="117"/>
    </row>
    <row r="33" spans="1:6" s="119" customFormat="1" ht="14.25">
      <c r="A33" s="116"/>
      <c r="B33" s="154"/>
      <c r="C33" s="115"/>
      <c r="D33" s="118"/>
      <c r="E33" s="118"/>
      <c r="F33" s="155"/>
    </row>
  </sheetData>
  <sheetProtection/>
  <mergeCells count="5">
    <mergeCell ref="B3:F3"/>
    <mergeCell ref="B4:F4"/>
    <mergeCell ref="B5:F5"/>
    <mergeCell ref="B17:E17"/>
    <mergeCell ref="B18:E18"/>
  </mergeCells>
  <printOptions/>
  <pageMargins left="0.7" right="0.7" top="0.75" bottom="0.75" header="0.3" footer="0.3"/>
  <pageSetup horizontalDpi="600" verticalDpi="600" orientation="portrait"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Lomoro Alex</dc:creator>
  <cp:keywords/>
  <dc:description/>
  <cp:lastModifiedBy>Admin</cp:lastModifiedBy>
  <cp:lastPrinted>2017-02-12T12:07:11Z</cp:lastPrinted>
  <dcterms:created xsi:type="dcterms:W3CDTF">2017-02-10T18:01:50Z</dcterms:created>
  <dcterms:modified xsi:type="dcterms:W3CDTF">2017-04-07T13:57:16Z</dcterms:modified>
  <cp:category/>
  <cp:version/>
  <cp:contentType/>
  <cp:contentStatus/>
</cp:coreProperties>
</file>