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lteser South Sudan\Procurement\ITB\25 latrines_PRF_JUB_2019_0059\Latrines 22 5 2019\"/>
    </mc:Choice>
  </mc:AlternateContent>
  <bookViews>
    <workbookView xWindow="0" yWindow="0" windowWidth="20490" windowHeight="7155"/>
  </bookViews>
  <sheets>
    <sheet name="Public Toil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1" l="1"/>
  <c r="D51" i="1"/>
  <c r="F51" i="1" s="1"/>
  <c r="F50" i="1"/>
  <c r="F49" i="1"/>
  <c r="F48" i="1"/>
  <c r="F47" i="1"/>
  <c r="F46" i="1"/>
  <c r="F43" i="1"/>
  <c r="F42" i="1"/>
  <c r="F41" i="1"/>
  <c r="F40" i="1"/>
  <c r="F39" i="1"/>
  <c r="F38" i="1"/>
  <c r="F37" i="1"/>
  <c r="F36" i="1"/>
  <c r="F35" i="1"/>
  <c r="F31" i="1"/>
  <c r="F30" i="1"/>
  <c r="F29" i="1"/>
  <c r="F28" i="1"/>
  <c r="F25" i="1"/>
  <c r="F24" i="1"/>
  <c r="F23" i="1"/>
  <c r="F22" i="1"/>
  <c r="F21" i="1"/>
  <c r="F18" i="1"/>
  <c r="F17" i="1"/>
  <c r="F16" i="1"/>
  <c r="F15" i="1"/>
  <c r="F14" i="1"/>
  <c r="F13" i="1"/>
  <c r="F10" i="1"/>
  <c r="F11" i="1" s="1"/>
  <c r="F7" i="1"/>
  <c r="F8" i="1" s="1"/>
  <c r="F54" i="1" l="1"/>
  <c r="F19" i="1"/>
  <c r="F26" i="1"/>
  <c r="F32" i="1"/>
  <c r="F44" i="1"/>
  <c r="F55" i="1" l="1"/>
</calcChain>
</file>

<file path=xl/sharedStrings.xml><?xml version="1.0" encoding="utf-8"?>
<sst xmlns="http://schemas.openxmlformats.org/spreadsheetml/2006/main" count="94" uniqueCount="70">
  <si>
    <t xml:space="preserve">Bill Of Quantities </t>
  </si>
  <si>
    <t xml:space="preserve">County : Luri </t>
  </si>
  <si>
    <t>Public Place : Hai Gurei Market</t>
  </si>
  <si>
    <t>SNo.</t>
  </si>
  <si>
    <t>Item</t>
  </si>
  <si>
    <t>Unit</t>
  </si>
  <si>
    <t>Quantity</t>
  </si>
  <si>
    <t>Unit rate (USD)</t>
  </si>
  <si>
    <t>Amount (USD)</t>
  </si>
  <si>
    <t>Contractors general obligation</t>
  </si>
  <si>
    <t xml:space="preserve">Preconstruction works, mobilization and demobilization </t>
  </si>
  <si>
    <t>Lump  sum</t>
  </si>
  <si>
    <t>Sub-total 1</t>
  </si>
  <si>
    <t>Site clearence and ground preparations</t>
  </si>
  <si>
    <t>Site clearence and disposal of all materials arising from clearing</t>
  </si>
  <si>
    <t>Sq.m</t>
  </si>
  <si>
    <t>Sub-total 2</t>
  </si>
  <si>
    <t>Sub-structure</t>
  </si>
  <si>
    <t>Excavate a foundation strip for the building at 0.5m width the depth of  0.6m as shown in the drawing</t>
  </si>
  <si>
    <t>Cu.m</t>
  </si>
  <si>
    <t xml:space="preserve">Cast a concrete mix  (1:2:4) at 100mm thick  for the strip foundation,splash aprone </t>
  </si>
  <si>
    <t>Construct 400mm foundation wall thick  in standard solid cement block bedded and jointed in  cement sand  mortar of 1:4  ratio</t>
  </si>
  <si>
    <t>casting of reinforced concrete of0.25 x 0.25 (1:2:4)  ground beams and slab and the ram  including formworks</t>
  </si>
  <si>
    <t>Use high yield tensile steel bars (12mm and 8mm) including cutting bending tying,hooking and fixing for beam, slab and ram.</t>
  </si>
  <si>
    <t>kg</t>
  </si>
  <si>
    <t>Imported murrum (gravel) well spread levelled and compacted for rooms.</t>
  </si>
  <si>
    <t>Sub-total 3</t>
  </si>
  <si>
    <t>Super-structure</t>
  </si>
  <si>
    <t xml:space="preserve">200 mm wide bituminous felt Dump Proof Course (DPC) </t>
  </si>
  <si>
    <t>m</t>
  </si>
  <si>
    <t>200mm thick super-structure walls in standard blocks in cement sand (1:4) mortar: reinforced with hoop iron wall ties laid horizontally at 200mm spacing externally and internally</t>
  </si>
  <si>
    <t>cast a reinforced concrete ring beam(lintel ) including formworks in the ratio of (1:2:4).</t>
  </si>
  <si>
    <t>High tensile steel bars (12mm and 8mm) including cutting bending tying at the spacing of 0.15m ,hooking and fixing for the ring beam</t>
  </si>
  <si>
    <r>
      <rPr>
        <b/>
        <i/>
        <sz val="11"/>
        <color theme="1"/>
        <rFont val="Arial Narrow"/>
        <family val="2"/>
      </rPr>
      <t>Roofing</t>
    </r>
    <r>
      <rPr>
        <b/>
        <sz val="11"/>
        <color theme="1"/>
        <rFont val="Arial Narrow"/>
        <family val="2"/>
      </rPr>
      <t xml:space="preserve">  </t>
    </r>
    <r>
      <rPr>
        <sz val="11"/>
        <color theme="1"/>
        <rFont val="Arial Narrow"/>
        <family val="2"/>
      </rPr>
      <t xml:space="preserve">                                                                                                                                                                       </t>
    </r>
    <r>
      <rPr>
        <b/>
        <u/>
        <sz val="11"/>
        <color theme="1"/>
        <rFont val="Arial Narrow"/>
        <family val="2"/>
      </rPr>
      <t>Supply all required items</t>
    </r>
    <r>
      <rPr>
        <sz val="11"/>
        <color theme="1"/>
        <rFont val="Arial Narrow"/>
        <family val="2"/>
      </rPr>
      <t xml:space="preserve"> and construct roof as per the drawing (hard timber rafter 4"X2",hard  timber purlins 3"X2",hard  timber facial boards 9"X1" smoothly sharp  including painting and  prepainted corrugated roofing sheets guage 28)  at the roof plan area as shown in the drawing </t>
    </r>
  </si>
  <si>
    <t>Sqm</t>
  </si>
  <si>
    <t>Sub-total 4</t>
  </si>
  <si>
    <t>Finishes</t>
  </si>
  <si>
    <r>
      <rPr>
        <b/>
        <sz val="11"/>
        <color theme="1"/>
        <rFont val="Arial Narrow"/>
        <family val="2"/>
      </rPr>
      <t xml:space="preserve">Plastering   </t>
    </r>
    <r>
      <rPr>
        <sz val="11"/>
        <color theme="1"/>
        <rFont val="Arial Narrow"/>
        <family val="2"/>
      </rPr>
      <t xml:space="preserve">                                                                                                                                               Interior   and exterior wall plastering at 13mm thick in 1:4 cement sand mortar of clean and sieving river sand and rendering the aprone in cement mortar</t>
    </r>
  </si>
  <si>
    <r>
      <rPr>
        <b/>
        <i/>
        <sz val="11"/>
        <color theme="1"/>
        <rFont val="Arial Narrow"/>
        <family val="2"/>
      </rPr>
      <t xml:space="preserve">Painting  </t>
    </r>
    <r>
      <rPr>
        <sz val="11"/>
        <color theme="1"/>
        <rFont val="Arial Narrow"/>
        <family val="2"/>
      </rPr>
      <t xml:space="preserve">                                                                                                                                                         Prepare surface, apply primer coats and three coats of plastic emulsion paint to exterior and interior walls.</t>
    </r>
  </si>
  <si>
    <r>
      <rPr>
        <b/>
        <sz val="11"/>
        <color theme="1"/>
        <rFont val="Arial Narrow"/>
        <family val="2"/>
      </rPr>
      <t>Tile works (all interior walls and floor)</t>
    </r>
    <r>
      <rPr>
        <sz val="11"/>
        <color theme="1"/>
        <rFont val="Arial Narrow"/>
        <family val="2"/>
      </rPr>
      <t xml:space="preserve">                                                                                                          Tiling the interior walls at the hieght of 1.8m  floor of the rooms and the corridor in cement sand  1:4 ratio where all edges are supported by tile trims.</t>
    </r>
  </si>
  <si>
    <r>
      <rPr>
        <b/>
        <sz val="11"/>
        <color theme="1"/>
        <rFont val="Arial Narrow"/>
        <family val="2"/>
      </rPr>
      <t xml:space="preserve">Ceiling: </t>
    </r>
    <r>
      <rPr>
        <sz val="11"/>
        <color theme="1"/>
        <rFont val="Arial Narrow"/>
        <family val="2"/>
      </rPr>
      <t xml:space="preserve">                                                                                                                                                                Cast a concrete celing in 1:4 of cement sand and supported by ceiling expanded steel wire mesh using hard timber of 2 by 3 in the square of 400mmx 400mm</t>
    </r>
  </si>
  <si>
    <t>Sub-total 5</t>
  </si>
  <si>
    <t xml:space="preserve">Supplies and Fittings </t>
  </si>
  <si>
    <t>Door and windows (use lead lined metal as frames )</t>
  </si>
  <si>
    <t>Supply and installing of metal doors including fabrication and painting; in  metalic plate and louvers for ventilation 0.3 at the top  of the shutter in metallic plate and proper  in and out locking system with a medium size padlocks for D1s</t>
  </si>
  <si>
    <t>No</t>
  </si>
  <si>
    <t>Supply and installing of metal doors including fabrication and painting; in square and rectangular hollow section metal with proper  in and out locking system including  big size 2 padlocks for D2s</t>
  </si>
  <si>
    <t>Supply and installing  metal windows including fabrication and painting in proper ventilation systems</t>
  </si>
  <si>
    <r>
      <rPr>
        <b/>
        <u/>
        <sz val="11"/>
        <color theme="1"/>
        <rFont val="Arial Narrow"/>
        <family val="2"/>
      </rPr>
      <t>Waste Plumping</t>
    </r>
    <r>
      <rPr>
        <b/>
        <sz val="11"/>
        <color theme="1"/>
        <rFont val="Arial Narrow"/>
        <family val="2"/>
      </rPr>
      <t xml:space="preserve"> </t>
    </r>
    <r>
      <rPr>
        <sz val="11"/>
        <color theme="1"/>
        <rFont val="Arial Narrow"/>
        <family val="2"/>
      </rPr>
      <t xml:space="preserve">Supply and install 4 ceramic  toilet squatting pans for  the toilet rooms connected via maholes to the septic tank and directed to the soak pit using  as well as all manhole to manhole/ grease trap 4'' uPVC pipe and for bathing, urinal rooms and handwashing facilities use 3'' UPVC pipe as showing in the drawing with all other necessary accessories </t>
    </r>
  </si>
  <si>
    <r>
      <rPr>
        <b/>
        <u/>
        <sz val="11"/>
        <color theme="1"/>
        <rFont val="Arial Narrow"/>
        <family val="2"/>
      </rPr>
      <t>Water Supply and Plumping</t>
    </r>
    <r>
      <rPr>
        <b/>
        <sz val="11"/>
        <color theme="1"/>
        <rFont val="Arial Narrow"/>
        <family val="2"/>
      </rPr>
      <t xml:space="preserve"> </t>
    </r>
    <r>
      <rPr>
        <sz val="11"/>
        <color theme="1"/>
        <rFont val="Arial Narrow"/>
        <family val="2"/>
      </rPr>
      <t>Supply and install 2 blue plastic water storage tanks of 3000 and 2000 liters connected to each other in 2'' uPVC pipe and control tab then  elevated as shown in the drawing directed to main control valve in  2'' uPVC  distributed to hand washing facilities  and other 2 taps in male and female sides</t>
    </r>
  </si>
  <si>
    <t>Supply padded direct drop arm (plastic sanitatry )  for  disable for both male and female side</t>
  </si>
  <si>
    <t>no</t>
  </si>
  <si>
    <t>Supply and install 1.5 inche dai galvanised circular hollow section hand rails to the disabled rooms at both side</t>
  </si>
  <si>
    <t>Supply and install a mirror at the handwashing facilities in  0.8 x 1.2 m, and wall fix cloth hangers/racks and   soap keeper for bath rooms</t>
  </si>
  <si>
    <t>Suplly and install 4'' UPVC vent pipe at manholes as shown in the drawing with all other necessary acessories</t>
  </si>
  <si>
    <t>M</t>
  </si>
  <si>
    <t>Sub-total 6</t>
  </si>
  <si>
    <t>Septic Tank, Soak Pit, Grease Trap, and Manhole</t>
  </si>
  <si>
    <r>
      <rPr>
        <b/>
        <u/>
        <sz val="11"/>
        <color theme="1"/>
        <rFont val="Arial Narrow"/>
        <family val="2"/>
      </rPr>
      <t>Earth work</t>
    </r>
    <r>
      <rPr>
        <sz val="11"/>
        <color theme="1"/>
        <rFont val="Arial Narrow"/>
        <family val="2"/>
      </rPr>
      <t xml:space="preserve"> : Excavate  for  septic tank  soak pit grease and manholes and pipe line at the given diemensions considering pit excavation safety factors</t>
    </r>
  </si>
  <si>
    <r>
      <rPr>
        <b/>
        <u/>
        <sz val="11"/>
        <color theme="1"/>
        <rFont val="Arial Narrow"/>
        <family val="2"/>
      </rPr>
      <t>Basement :</t>
    </r>
    <r>
      <rPr>
        <sz val="11"/>
        <color theme="1"/>
        <rFont val="Arial Narrow"/>
        <family val="2"/>
      </rPr>
      <t xml:space="preserve"> provide an angular hard core (stone) at 150mm thick and compacted in marrum(gravel)  at the thickness of 100mm and placing water damp proof material (DPM)                                                                                                                                       </t>
    </r>
  </si>
  <si>
    <r>
      <rPr>
        <b/>
        <u/>
        <sz val="11"/>
        <color theme="1"/>
        <rFont val="Arial Narrow"/>
        <family val="2"/>
      </rPr>
      <t>Reinforced concrete:</t>
    </r>
    <r>
      <rPr>
        <sz val="11"/>
        <color theme="1"/>
        <rFont val="Arial Narrow"/>
        <family val="2"/>
      </rPr>
      <t xml:space="preserve"> Cast 100mm a reinforced concrete of 1:2:4 mix with water proof  cement for the basement, bottom and top slab and  beams at middle and top and all manholes, soak pit and grease trap cover slabs with are supported with metalic angle bar  including formworks</t>
    </r>
  </si>
  <si>
    <r>
      <rPr>
        <b/>
        <u/>
        <sz val="11"/>
        <color theme="1"/>
        <rFont val="Arial Narrow"/>
        <family val="2"/>
      </rPr>
      <t xml:space="preserve">Steel works: </t>
    </r>
    <r>
      <rPr>
        <sz val="11"/>
        <color theme="1"/>
        <rFont val="Arial Narrow"/>
        <family val="2"/>
      </rPr>
      <t>Use high yield tensile strength deformed bars (12mm and 8mm) including cutting bending tying, for slab Bottom and top and beam (middle and top) and hooking and fixing.</t>
    </r>
  </si>
  <si>
    <t>Kg</t>
  </si>
  <si>
    <r>
      <rPr>
        <b/>
        <u/>
        <sz val="11"/>
        <color theme="1"/>
        <rFont val="Arial Narrow"/>
        <family val="2"/>
      </rPr>
      <t xml:space="preserve">Wall: </t>
    </r>
    <r>
      <rPr>
        <sz val="11"/>
        <color theme="1"/>
        <rFont val="Arial Narrow"/>
        <family val="2"/>
      </rPr>
      <t xml:space="preserve">Construct one and half brick wall for the excavated pits  and one brick wall for plinth wall for manholes, grease trap in well burnt clay bricks bedded and jointed 1:4 cement sand mortar </t>
    </r>
  </si>
  <si>
    <r>
      <rPr>
        <b/>
        <u/>
        <sz val="11"/>
        <color theme="1"/>
        <rFont val="Arial Narrow"/>
        <family val="2"/>
      </rPr>
      <t>Platering and Smooth Cement rendering</t>
    </r>
    <r>
      <rPr>
        <b/>
        <sz val="11"/>
        <color theme="1"/>
        <rFont val="Arial Narrow"/>
        <family val="2"/>
      </rPr>
      <t>:</t>
    </r>
    <r>
      <rPr>
        <sz val="11"/>
        <color theme="1"/>
        <rFont val="Arial Narrow"/>
        <family val="2"/>
      </rPr>
      <t xml:space="preserve">                                                                                                                                                       13mm thick  cement sand (1:4) plastering to pit wall, top layer of the slab, maholes, grease trap, soak pit rendered in cement  including  painting with water proof  material.</t>
    </r>
  </si>
  <si>
    <r>
      <rPr>
        <b/>
        <u/>
        <sz val="11"/>
        <color theme="1"/>
        <rFont val="Arial Narrow"/>
        <family val="2"/>
      </rPr>
      <t>Backfiling:</t>
    </r>
    <r>
      <rPr>
        <sz val="11"/>
        <color theme="1"/>
        <rFont val="Arial Narrow"/>
        <family val="2"/>
      </rPr>
      <t xml:space="preserve"> Import murrum well spread levelled and compacted at the surroung of Septic tank, Soak pits, grease trap and manholes.</t>
    </r>
  </si>
  <si>
    <t>Import circular gravel and fills in the  soak pit 1800mm below the Upvc pipe</t>
  </si>
  <si>
    <t>Sub-total 7</t>
  </si>
  <si>
    <t>Grand Total</t>
  </si>
  <si>
    <t xml:space="preserve"> Construction of Public  Latrine in Jubek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</si>
</sst>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family val="2"/>
      <scheme val="minor"/>
    </font>
    <font>
      <b/>
      <sz val="11"/>
      <color theme="1"/>
      <name val="Arial Narrow"/>
      <family val="2"/>
    </font>
    <font>
      <sz val="11"/>
      <color theme="1"/>
      <name val="Arial Narrow"/>
      <family val="2"/>
    </font>
    <font>
      <sz val="11"/>
      <name val="Arial Narrow"/>
      <family val="2"/>
    </font>
    <font>
      <b/>
      <i/>
      <sz val="11"/>
      <color theme="1"/>
      <name val="Arial Narrow"/>
      <family val="2"/>
    </font>
    <font>
      <b/>
      <u/>
      <sz val="11"/>
      <color theme="1"/>
      <name val="Arial Narrow"/>
      <family val="2"/>
    </font>
    <font>
      <b/>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indexed="64"/>
      </top>
      <bottom/>
      <diagonal/>
    </border>
  </borders>
  <cellStyleXfs count="1">
    <xf numFmtId="0" fontId="0" fillId="0" borderId="0"/>
  </cellStyleXfs>
  <cellXfs count="91">
    <xf numFmtId="0" fontId="0" fillId="0" borderId="0" xfId="0"/>
    <xf numFmtId="2" fontId="0" fillId="0" borderId="0" xfId="0" applyNumberFormat="1" applyFont="1"/>
    <xf numFmtId="0" fontId="1" fillId="0" borderId="0" xfId="0" applyFont="1"/>
    <xf numFmtId="2" fontId="2" fillId="0" borderId="0" xfId="0" applyNumberFormat="1" applyFont="1" applyAlignment="1">
      <alignment horizontal="center" vertical="center"/>
    </xf>
    <xf numFmtId="0" fontId="1" fillId="0" borderId="0" xfId="0" applyFont="1" applyFill="1"/>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Border="1" applyAlignment="1">
      <alignment wrapText="1"/>
    </xf>
    <xf numFmtId="0" fontId="3" fillId="0" borderId="6" xfId="0" applyFont="1" applyBorder="1" applyAlignment="1">
      <alignment wrapText="1"/>
    </xf>
    <xf numFmtId="0" fontId="2" fillId="3" borderId="6" xfId="0" applyFont="1" applyFill="1" applyBorder="1" applyAlignment="1">
      <alignment horizontal="right" wrapText="1"/>
    </xf>
    <xf numFmtId="0" fontId="2" fillId="0" borderId="6" xfId="0" applyFont="1" applyFill="1" applyBorder="1" applyAlignment="1">
      <alignment horizontal="left" wrapText="1"/>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left" vertical="center" wrapText="1"/>
    </xf>
    <xf numFmtId="0" fontId="2" fillId="0" borderId="6" xfId="0" applyFont="1" applyBorder="1" applyAlignment="1">
      <alignment vertical="center" wrapText="1"/>
    </xf>
    <xf numFmtId="0" fontId="3" fillId="0" borderId="6" xfId="0" applyFont="1" applyFill="1" applyBorder="1" applyAlignment="1">
      <alignment wrapText="1"/>
    </xf>
    <xf numFmtId="0" fontId="1" fillId="0" borderId="0" xfId="0" applyFont="1" applyAlignment="1">
      <alignment vertical="center"/>
    </xf>
    <xf numFmtId="0" fontId="3" fillId="0" borderId="9" xfId="0" applyFont="1" applyFill="1" applyBorder="1" applyAlignment="1">
      <alignment horizontal="left" vertical="center" wrapText="1"/>
    </xf>
    <xf numFmtId="0" fontId="2" fillId="3" borderId="9" xfId="0" applyFont="1" applyFill="1" applyBorder="1" applyAlignment="1">
      <alignment horizontal="right" wrapText="1"/>
    </xf>
    <xf numFmtId="0" fontId="2" fillId="0" borderId="6" xfId="0" applyFont="1" applyBorder="1" applyAlignment="1">
      <alignment horizontal="left" wrapText="1"/>
    </xf>
    <xf numFmtId="0" fontId="3" fillId="0" borderId="6" xfId="0" applyFont="1" applyBorder="1" applyAlignment="1">
      <alignment vertical="top" wrapText="1"/>
    </xf>
    <xf numFmtId="0" fontId="2" fillId="0" borderId="6" xfId="0" applyFont="1" applyBorder="1" applyAlignment="1">
      <alignment vertical="top" wrapText="1"/>
    </xf>
    <xf numFmtId="0" fontId="7" fillId="0" borderId="0" xfId="0" applyFont="1"/>
    <xf numFmtId="0" fontId="3" fillId="4" borderId="6" xfId="0" applyFont="1" applyFill="1" applyBorder="1" applyAlignment="1">
      <alignment vertical="center" wrapText="1"/>
    </xf>
    <xf numFmtId="0" fontId="3" fillId="0" borderId="6" xfId="0" applyFont="1" applyFill="1" applyBorder="1" applyAlignment="1">
      <alignment horizontal="left" vertical="top" wrapText="1"/>
    </xf>
    <xf numFmtId="2" fontId="1" fillId="0" borderId="0" xfId="0" applyNumberFormat="1" applyFont="1" applyBorder="1"/>
    <xf numFmtId="0" fontId="1" fillId="0" borderId="0" xfId="0" applyFont="1" applyBorder="1" applyAlignment="1">
      <alignment wrapText="1"/>
    </xf>
    <xf numFmtId="0" fontId="1" fillId="0" borderId="0" xfId="0" applyFont="1" applyFill="1" applyBorder="1" applyAlignment="1">
      <alignment horizontal="center"/>
    </xf>
    <xf numFmtId="2" fontId="1" fillId="0" borderId="0" xfId="0" applyNumberFormat="1" applyFont="1" applyFill="1" applyBorder="1"/>
    <xf numFmtId="0" fontId="1" fillId="0" borderId="0" xfId="0" applyFont="1" applyBorder="1"/>
    <xf numFmtId="2" fontId="1" fillId="0" borderId="0" xfId="0" applyNumberFormat="1" applyFont="1"/>
    <xf numFmtId="0" fontId="1" fillId="0" borderId="0" xfId="0" applyFont="1" applyFill="1" applyAlignment="1">
      <alignment horizontal="center"/>
    </xf>
    <xf numFmtId="2" fontId="1" fillId="0" borderId="0" xfId="0" applyNumberFormat="1" applyFont="1" applyFill="1"/>
    <xf numFmtId="0" fontId="1" fillId="0" borderId="0" xfId="0" applyFont="1" applyAlignment="1">
      <alignment horizontal="center"/>
    </xf>
    <xf numFmtId="0" fontId="1" fillId="0" borderId="11" xfId="0" applyFont="1" applyBorder="1" applyAlignment="1">
      <alignment wrapText="1"/>
    </xf>
    <xf numFmtId="0" fontId="3" fillId="4" borderId="0" xfId="0" applyFont="1" applyFill="1" applyBorder="1" applyAlignment="1">
      <alignment vertical="center" wrapText="1"/>
    </xf>
    <xf numFmtId="0" fontId="2" fillId="0" borderId="0" xfId="0" applyFont="1" applyAlignment="1">
      <alignment horizontal="left"/>
    </xf>
    <xf numFmtId="0" fontId="3" fillId="0" borderId="3" xfId="0" applyFont="1" applyBorder="1" applyAlignment="1">
      <alignment vertical="top" wrapText="1"/>
    </xf>
    <xf numFmtId="2" fontId="3" fillId="0" borderId="3" xfId="0" applyNumberFormat="1" applyFont="1" applyBorder="1" applyAlignment="1">
      <alignment vertical="top" wrapText="1"/>
    </xf>
    <xf numFmtId="2" fontId="3" fillId="0" borderId="4" xfId="0" applyNumberFormat="1" applyFont="1" applyBorder="1" applyAlignment="1">
      <alignment vertical="top" wrapText="1"/>
    </xf>
    <xf numFmtId="1" fontId="3" fillId="0" borderId="6" xfId="0" applyNumberFormat="1" applyFont="1" applyBorder="1" applyAlignment="1">
      <alignment vertical="top" wrapText="1"/>
    </xf>
    <xf numFmtId="2" fontId="3" fillId="0" borderId="7" xfId="0" applyNumberFormat="1" applyFont="1" applyBorder="1" applyAlignment="1">
      <alignment vertical="top" wrapText="1"/>
    </xf>
    <xf numFmtId="0" fontId="2" fillId="3" borderId="6" xfId="0" applyFont="1" applyFill="1" applyBorder="1" applyAlignment="1">
      <alignment vertical="top" wrapText="1"/>
    </xf>
    <xf numFmtId="1" fontId="2" fillId="3" borderId="6" xfId="0" applyNumberFormat="1" applyFont="1" applyFill="1" applyBorder="1" applyAlignment="1">
      <alignment vertical="top" wrapText="1"/>
    </xf>
    <xf numFmtId="2" fontId="2" fillId="3" borderId="7" xfId="0" applyNumberFormat="1" applyFont="1" applyFill="1" applyBorder="1" applyAlignment="1">
      <alignment vertical="top" wrapText="1"/>
    </xf>
    <xf numFmtId="0" fontId="2" fillId="0" borderId="6" xfId="0" applyFont="1" applyFill="1" applyBorder="1" applyAlignment="1">
      <alignment vertical="top" wrapText="1"/>
    </xf>
    <xf numFmtId="1" fontId="2" fillId="0" borderId="6" xfId="0" applyNumberFormat="1" applyFont="1" applyFill="1" applyBorder="1" applyAlignment="1">
      <alignment vertical="top" wrapText="1"/>
    </xf>
    <xf numFmtId="1" fontId="3" fillId="0" borderId="6" xfId="0" applyNumberFormat="1" applyFont="1" applyFill="1" applyBorder="1" applyAlignment="1">
      <alignment vertical="top" wrapText="1"/>
    </xf>
    <xf numFmtId="2" fontId="3" fillId="0" borderId="6" xfId="0" applyNumberFormat="1" applyFont="1" applyFill="1" applyBorder="1" applyAlignment="1">
      <alignment vertical="top" wrapText="1"/>
    </xf>
    <xf numFmtId="0" fontId="3" fillId="0" borderId="6" xfId="0" applyFont="1" applyFill="1" applyBorder="1" applyAlignment="1">
      <alignment vertical="top" wrapText="1"/>
    </xf>
    <xf numFmtId="2" fontId="4" fillId="4" borderId="6" xfId="0" quotePrefix="1" applyNumberFormat="1" applyFont="1" applyFill="1" applyBorder="1" applyAlignment="1">
      <alignment vertical="top" wrapText="1"/>
    </xf>
    <xf numFmtId="2" fontId="3" fillId="0" borderId="6" xfId="0" quotePrefix="1" applyNumberFormat="1" applyFont="1" applyFill="1" applyBorder="1" applyAlignment="1">
      <alignment vertical="top" wrapText="1"/>
    </xf>
    <xf numFmtId="2" fontId="3" fillId="4" borderId="6" xfId="0" applyNumberFormat="1" applyFont="1" applyFill="1" applyBorder="1" applyAlignment="1">
      <alignment vertical="top" wrapText="1"/>
    </xf>
    <xf numFmtId="2" fontId="2" fillId="3" borderId="6" xfId="0" applyNumberFormat="1" applyFont="1" applyFill="1" applyBorder="1" applyAlignment="1">
      <alignment vertical="top" wrapText="1"/>
    </xf>
    <xf numFmtId="2" fontId="4" fillId="4" borderId="6" xfId="0" applyNumberFormat="1" applyFont="1" applyFill="1" applyBorder="1" applyAlignment="1">
      <alignment vertical="top" wrapText="1"/>
    </xf>
    <xf numFmtId="0" fontId="3" fillId="0" borderId="9" xfId="0" applyFont="1" applyFill="1" applyBorder="1" applyAlignment="1">
      <alignment vertical="top" wrapText="1"/>
    </xf>
    <xf numFmtId="2" fontId="3" fillId="0" borderId="9" xfId="0" applyNumberFormat="1" applyFont="1" applyFill="1" applyBorder="1" applyAlignment="1">
      <alignment vertical="top" wrapText="1"/>
    </xf>
    <xf numFmtId="0" fontId="3" fillId="0" borderId="9" xfId="0" applyFont="1" applyBorder="1" applyAlignment="1">
      <alignment vertical="top" wrapText="1"/>
    </xf>
    <xf numFmtId="2" fontId="3" fillId="0" borderId="10" xfId="0" applyNumberFormat="1" applyFont="1" applyBorder="1" applyAlignment="1">
      <alignment vertical="top" wrapText="1"/>
    </xf>
    <xf numFmtId="0" fontId="2" fillId="3" borderId="9" xfId="0" applyFont="1" applyFill="1" applyBorder="1" applyAlignment="1">
      <alignment vertical="top" wrapText="1"/>
    </xf>
    <xf numFmtId="2" fontId="2" fillId="3" borderId="9" xfId="0" applyNumberFormat="1" applyFont="1" applyFill="1" applyBorder="1" applyAlignment="1">
      <alignment vertical="top" wrapText="1"/>
    </xf>
    <xf numFmtId="2" fontId="3" fillId="3" borderId="10" xfId="0" applyNumberFormat="1" applyFont="1" applyFill="1" applyBorder="1" applyAlignment="1">
      <alignment vertical="top" wrapText="1"/>
    </xf>
    <xf numFmtId="2" fontId="3" fillId="0" borderId="6" xfId="0" applyNumberFormat="1" applyFont="1" applyBorder="1" applyAlignment="1">
      <alignment vertical="top" wrapText="1"/>
    </xf>
    <xf numFmtId="2" fontId="2" fillId="0" borderId="6" xfId="0" applyNumberFormat="1" applyFont="1" applyFill="1" applyBorder="1" applyAlignment="1">
      <alignment vertical="top" wrapText="1"/>
    </xf>
    <xf numFmtId="2" fontId="2" fillId="0" borderId="7" xfId="0" applyNumberFormat="1" applyFont="1" applyBorder="1" applyAlignment="1">
      <alignment vertical="top" wrapText="1"/>
    </xf>
    <xf numFmtId="2" fontId="0" fillId="0" borderId="0" xfId="0" applyNumberFormat="1" applyFont="1" applyAlignment="1">
      <alignment horizontal="center" vertical="center"/>
    </xf>
    <xf numFmtId="2" fontId="3" fillId="0" borderId="5" xfId="0" applyNumberFormat="1" applyFont="1" applyBorder="1" applyAlignment="1">
      <alignment horizontal="center"/>
    </xf>
    <xf numFmtId="2" fontId="3" fillId="3" borderId="5" xfId="0" applyNumberFormat="1" applyFont="1" applyFill="1" applyBorder="1" applyAlignment="1">
      <alignment horizontal="center"/>
    </xf>
    <xf numFmtId="2" fontId="3" fillId="0" borderId="5" xfId="0" applyNumberFormat="1" applyFont="1" applyBorder="1" applyAlignment="1">
      <alignment horizontal="center" vertical="center"/>
    </xf>
    <xf numFmtId="2" fontId="3" fillId="0" borderId="5" xfId="0" applyNumberFormat="1" applyFont="1" applyFill="1" applyBorder="1" applyAlignment="1">
      <alignment horizontal="center" vertical="center"/>
    </xf>
    <xf numFmtId="2" fontId="3" fillId="0" borderId="5" xfId="0" applyNumberFormat="1" applyFont="1" applyFill="1" applyBorder="1" applyAlignment="1">
      <alignment horizontal="center"/>
    </xf>
    <xf numFmtId="2" fontId="3" fillId="0" borderId="8" xfId="0" applyNumberFormat="1" applyFont="1" applyFill="1" applyBorder="1" applyAlignment="1">
      <alignment horizontal="center" vertical="center"/>
    </xf>
    <xf numFmtId="2" fontId="3" fillId="3" borderId="8" xfId="0" applyNumberFormat="1" applyFont="1" applyFill="1" applyBorder="1" applyAlignment="1">
      <alignment horizontal="center"/>
    </xf>
    <xf numFmtId="2" fontId="2" fillId="0" borderId="5" xfId="0" applyNumberFormat="1" applyFont="1" applyBorder="1" applyAlignment="1">
      <alignment horizontal="center"/>
    </xf>
    <xf numFmtId="2" fontId="1" fillId="0" borderId="0" xfId="0" applyNumberFormat="1" applyFont="1" applyBorder="1" applyAlignment="1">
      <alignment horizontal="center"/>
    </xf>
    <xf numFmtId="2" fontId="1" fillId="0" borderId="0" xfId="0" applyNumberFormat="1" applyFont="1" applyAlignment="1">
      <alignment horizontal="center"/>
    </xf>
    <xf numFmtId="1" fontId="2" fillId="0" borderId="5" xfId="0" applyNumberFormat="1" applyFont="1" applyBorder="1" applyAlignment="1">
      <alignment horizontal="center"/>
    </xf>
    <xf numFmtId="1" fontId="2" fillId="0" borderId="5" xfId="0" applyNumberFormat="1" applyFont="1" applyFill="1" applyBorder="1" applyAlignment="1">
      <alignment horizontal="center"/>
    </xf>
    <xf numFmtId="1" fontId="2" fillId="0" borderId="5" xfId="0" applyNumberFormat="1" applyFont="1" applyBorder="1" applyAlignment="1">
      <alignment horizontal="center" vertical="center"/>
    </xf>
    <xf numFmtId="1" fontId="2" fillId="0" borderId="5" xfId="0" applyNumberFormat="1" applyFont="1" applyBorder="1" applyAlignment="1">
      <alignment horizontal="center" vertical="top"/>
    </xf>
    <xf numFmtId="1" fontId="2" fillId="0" borderId="2" xfId="0" applyNumberFormat="1" applyFont="1" applyBorder="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0" fontId="8" fillId="0" borderId="0" xfId="0" applyFont="1" applyAlignment="1">
      <alignment horizontal="center" wrapText="1"/>
    </xf>
    <xf numFmtId="0" fontId="0" fillId="0" borderId="0" xfId="0" applyFont="1" applyAlignment="1">
      <alignment horizontal="center" wrapText="1"/>
    </xf>
    <xf numFmtId="0" fontId="0" fillId="0" borderId="7" xfId="0" applyFont="1" applyBorder="1" applyAlignment="1">
      <alignment vertical="top" wrapText="1"/>
    </xf>
    <xf numFmtId="2" fontId="2" fillId="2" borderId="1" xfId="0" applyNumberFormat="1" applyFont="1" applyFill="1" applyBorder="1" applyAlignment="1">
      <alignment horizontal="center"/>
    </xf>
    <xf numFmtId="0" fontId="2" fillId="2" borderId="1" xfId="0" applyFont="1" applyFill="1" applyBorder="1" applyAlignment="1">
      <alignment horizontal="right" wrapText="1"/>
    </xf>
    <xf numFmtId="0" fontId="2" fillId="2" borderId="1" xfId="0" applyFont="1" applyFill="1" applyBorder="1" applyAlignment="1">
      <alignment vertical="top" wrapText="1"/>
    </xf>
    <xf numFmtId="2" fontId="2" fillId="2" borderId="1" xfId="0" applyNumberFormat="1"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8"/>
  <sheetViews>
    <sheetView tabSelected="1" view="pageLayout" zoomScaleNormal="100" workbookViewId="0">
      <selection activeCell="B57" sqref="B57"/>
    </sheetView>
  </sheetViews>
  <sheetFormatPr defaultRowHeight="12.75" x14ac:dyDescent="0.2"/>
  <cols>
    <col min="1" max="1" width="6" style="33" customWidth="1"/>
    <col min="2" max="2" width="78.7109375" style="2" customWidth="1"/>
    <col min="3" max="3" width="10.7109375" style="33" customWidth="1"/>
    <col min="4" max="4" width="9.140625" style="2" customWidth="1"/>
    <col min="5" max="5" width="10.5703125" style="2" customWidth="1"/>
    <col min="6" max="6" width="12.7109375" style="2" customWidth="1"/>
    <col min="7" max="16384" width="9.140625" style="2"/>
  </cols>
  <sheetData>
    <row r="2" spans="1:6" ht="15" x14ac:dyDescent="0.25">
      <c r="A2" s="65"/>
      <c r="B2" s="84" t="s">
        <v>0</v>
      </c>
      <c r="C2" s="85"/>
      <c r="D2" s="85"/>
      <c r="E2" s="85"/>
      <c r="F2" s="1"/>
    </row>
    <row r="3" spans="1:6" ht="16.5" x14ac:dyDescent="0.3">
      <c r="A3" s="81" t="s">
        <v>69</v>
      </c>
      <c r="B3" s="82"/>
      <c r="C3" s="82"/>
      <c r="D3" s="82"/>
      <c r="E3" s="82"/>
      <c r="F3" s="82"/>
    </row>
    <row r="4" spans="1:6" s="4" customFormat="1" ht="16.5" x14ac:dyDescent="0.3">
      <c r="A4" s="3"/>
      <c r="B4" s="36" t="s">
        <v>1</v>
      </c>
      <c r="C4" s="83" t="s">
        <v>2</v>
      </c>
      <c r="D4" s="83"/>
      <c r="E4" s="83"/>
      <c r="F4" s="83"/>
    </row>
    <row r="5" spans="1:6" ht="33" x14ac:dyDescent="0.2">
      <c r="A5" s="5" t="s">
        <v>3</v>
      </c>
      <c r="B5" s="6" t="s">
        <v>4</v>
      </c>
      <c r="C5" s="6" t="s">
        <v>5</v>
      </c>
      <c r="D5" s="5" t="s">
        <v>6</v>
      </c>
      <c r="E5" s="6" t="s">
        <v>7</v>
      </c>
      <c r="F5" s="5" t="s">
        <v>8</v>
      </c>
    </row>
    <row r="6" spans="1:6" ht="16.5" x14ac:dyDescent="0.3">
      <c r="A6" s="80">
        <v>1</v>
      </c>
      <c r="B6" s="7" t="s">
        <v>9</v>
      </c>
      <c r="C6" s="37"/>
      <c r="D6" s="38"/>
      <c r="E6" s="37"/>
      <c r="F6" s="39"/>
    </row>
    <row r="7" spans="1:6" ht="16.5" x14ac:dyDescent="0.3">
      <c r="A7" s="66">
        <v>1.01</v>
      </c>
      <c r="B7" s="8" t="s">
        <v>10</v>
      </c>
      <c r="C7" s="20" t="s">
        <v>11</v>
      </c>
      <c r="D7" s="40">
        <v>1</v>
      </c>
      <c r="E7" s="20">
        <v>0</v>
      </c>
      <c r="F7" s="41">
        <f>D7*E7</f>
        <v>0</v>
      </c>
    </row>
    <row r="8" spans="1:6" ht="18" customHeight="1" x14ac:dyDescent="0.3">
      <c r="A8" s="67"/>
      <c r="B8" s="9" t="s">
        <v>12</v>
      </c>
      <c r="C8" s="42"/>
      <c r="D8" s="43"/>
      <c r="E8" s="42"/>
      <c r="F8" s="44">
        <f>F7</f>
        <v>0</v>
      </c>
    </row>
    <row r="9" spans="1:6" ht="16.5" x14ac:dyDescent="0.3">
      <c r="A9" s="77">
        <v>2</v>
      </c>
      <c r="B9" s="10" t="s">
        <v>13</v>
      </c>
      <c r="C9" s="45"/>
      <c r="D9" s="46"/>
      <c r="E9" s="45"/>
      <c r="F9" s="41"/>
    </row>
    <row r="10" spans="1:6" ht="16.5" x14ac:dyDescent="0.2">
      <c r="A10" s="68">
        <v>2.0099999999999998</v>
      </c>
      <c r="B10" s="11" t="s">
        <v>14</v>
      </c>
      <c r="C10" s="20" t="s">
        <v>15</v>
      </c>
      <c r="D10" s="47">
        <v>90</v>
      </c>
      <c r="E10" s="20">
        <v>0</v>
      </c>
      <c r="F10" s="41">
        <f>D10*E10</f>
        <v>0</v>
      </c>
    </row>
    <row r="11" spans="1:6" ht="19.5" customHeight="1" x14ac:dyDescent="0.3">
      <c r="A11" s="67"/>
      <c r="B11" s="9" t="s">
        <v>16</v>
      </c>
      <c r="C11" s="42"/>
      <c r="D11" s="43"/>
      <c r="E11" s="42"/>
      <c r="F11" s="44">
        <f>F10</f>
        <v>0</v>
      </c>
    </row>
    <row r="12" spans="1:6" ht="16.5" x14ac:dyDescent="0.3">
      <c r="A12" s="79">
        <v>3</v>
      </c>
      <c r="B12" s="10" t="s">
        <v>17</v>
      </c>
      <c r="C12" s="20"/>
      <c r="D12" s="48"/>
      <c r="E12" s="20"/>
      <c r="F12" s="41"/>
    </row>
    <row r="13" spans="1:6" ht="31.5" customHeight="1" x14ac:dyDescent="0.2">
      <c r="A13" s="69">
        <v>3.01</v>
      </c>
      <c r="B13" s="12" t="s">
        <v>18</v>
      </c>
      <c r="C13" s="49" t="s">
        <v>19</v>
      </c>
      <c r="D13" s="50">
        <v>16.3</v>
      </c>
      <c r="E13" s="20">
        <v>0</v>
      </c>
      <c r="F13" s="41">
        <f t="shared" ref="F13:F18" si="0">D13*E13</f>
        <v>0</v>
      </c>
    </row>
    <row r="14" spans="1:6" s="4" customFormat="1" ht="18.75" customHeight="1" x14ac:dyDescent="0.2">
      <c r="A14" s="69">
        <v>3.02</v>
      </c>
      <c r="B14" s="12" t="s">
        <v>20</v>
      </c>
      <c r="C14" s="49" t="s">
        <v>19</v>
      </c>
      <c r="D14" s="51">
        <v>4.08</v>
      </c>
      <c r="E14" s="20">
        <v>0</v>
      </c>
      <c r="F14" s="41">
        <f t="shared" si="0"/>
        <v>0</v>
      </c>
    </row>
    <row r="15" spans="1:6" ht="33" x14ac:dyDescent="0.2">
      <c r="A15" s="69">
        <v>3.04</v>
      </c>
      <c r="B15" s="12" t="s">
        <v>21</v>
      </c>
      <c r="C15" s="49" t="s">
        <v>15</v>
      </c>
      <c r="D15" s="48">
        <v>33.49</v>
      </c>
      <c r="E15" s="49">
        <v>0</v>
      </c>
      <c r="F15" s="41">
        <f t="shared" si="0"/>
        <v>0</v>
      </c>
    </row>
    <row r="16" spans="1:6" ht="33" x14ac:dyDescent="0.2">
      <c r="A16" s="69">
        <v>3.05</v>
      </c>
      <c r="B16" s="12" t="s">
        <v>22</v>
      </c>
      <c r="C16" s="49" t="s">
        <v>15</v>
      </c>
      <c r="D16" s="48">
        <v>7.43</v>
      </c>
      <c r="E16" s="20">
        <v>0</v>
      </c>
      <c r="F16" s="41">
        <f t="shared" si="0"/>
        <v>0</v>
      </c>
    </row>
    <row r="17" spans="1:6" ht="33" x14ac:dyDescent="0.2">
      <c r="A17" s="69">
        <v>3.07</v>
      </c>
      <c r="B17" s="12" t="s">
        <v>23</v>
      </c>
      <c r="C17" s="49" t="s">
        <v>24</v>
      </c>
      <c r="D17" s="52">
        <v>380.46</v>
      </c>
      <c r="E17" s="20">
        <v>0</v>
      </c>
      <c r="F17" s="41">
        <f t="shared" si="0"/>
        <v>0</v>
      </c>
    </row>
    <row r="18" spans="1:6" ht="16.5" x14ac:dyDescent="0.2">
      <c r="A18" s="69">
        <v>3.08</v>
      </c>
      <c r="B18" s="13" t="s">
        <v>25</v>
      </c>
      <c r="C18" s="49" t="s">
        <v>19</v>
      </c>
      <c r="D18" s="48">
        <v>12.5</v>
      </c>
      <c r="E18" s="20">
        <v>0</v>
      </c>
      <c r="F18" s="41">
        <f t="shared" si="0"/>
        <v>0</v>
      </c>
    </row>
    <row r="19" spans="1:6" ht="21.75" customHeight="1" x14ac:dyDescent="0.3">
      <c r="A19" s="67"/>
      <c r="B19" s="9" t="s">
        <v>26</v>
      </c>
      <c r="C19" s="42"/>
      <c r="D19" s="53"/>
      <c r="E19" s="42"/>
      <c r="F19" s="44">
        <f>SUM(F13:F18)</f>
        <v>0</v>
      </c>
    </row>
    <row r="20" spans="1:6" ht="16.5" x14ac:dyDescent="0.2">
      <c r="A20" s="78">
        <v>4</v>
      </c>
      <c r="B20" s="14" t="s">
        <v>27</v>
      </c>
      <c r="C20" s="20"/>
      <c r="D20" s="48"/>
      <c r="E20" s="20"/>
      <c r="F20" s="41"/>
    </row>
    <row r="21" spans="1:6" ht="16.5" x14ac:dyDescent="0.3">
      <c r="A21" s="70">
        <v>4.01</v>
      </c>
      <c r="B21" s="15" t="s">
        <v>28</v>
      </c>
      <c r="C21" s="49" t="s">
        <v>29</v>
      </c>
      <c r="D21" s="47">
        <v>45</v>
      </c>
      <c r="E21" s="20">
        <v>0</v>
      </c>
      <c r="F21" s="41">
        <f>D21*E21</f>
        <v>0</v>
      </c>
    </row>
    <row r="22" spans="1:6" ht="33" x14ac:dyDescent="0.2">
      <c r="A22" s="69">
        <v>4.0199999999999996</v>
      </c>
      <c r="B22" s="12" t="s">
        <v>30</v>
      </c>
      <c r="C22" s="49" t="s">
        <v>15</v>
      </c>
      <c r="D22" s="48">
        <v>120.57</v>
      </c>
      <c r="E22" s="20">
        <v>0</v>
      </c>
      <c r="F22" s="41">
        <f>D22*E22</f>
        <v>0</v>
      </c>
    </row>
    <row r="23" spans="1:6" s="16" customFormat="1" ht="21.75" customHeight="1" x14ac:dyDescent="0.25">
      <c r="A23" s="69">
        <v>4.03</v>
      </c>
      <c r="B23" s="12" t="s">
        <v>31</v>
      </c>
      <c r="C23" s="49" t="s">
        <v>19</v>
      </c>
      <c r="D23" s="48">
        <v>2.5</v>
      </c>
      <c r="E23" s="20">
        <v>0</v>
      </c>
      <c r="F23" s="41">
        <f>D23*E23</f>
        <v>0</v>
      </c>
    </row>
    <row r="24" spans="1:6" ht="33" x14ac:dyDescent="0.2">
      <c r="A24" s="69">
        <v>4.04</v>
      </c>
      <c r="B24" s="12" t="s">
        <v>32</v>
      </c>
      <c r="C24" s="49" t="s">
        <v>24</v>
      </c>
      <c r="D24" s="54">
        <v>300.60000000000002</v>
      </c>
      <c r="E24" s="20">
        <v>0</v>
      </c>
      <c r="F24" s="41">
        <f>D24*E24</f>
        <v>0</v>
      </c>
    </row>
    <row r="25" spans="1:6" ht="66" x14ac:dyDescent="0.2">
      <c r="A25" s="71">
        <v>4.05</v>
      </c>
      <c r="B25" s="17" t="s">
        <v>33</v>
      </c>
      <c r="C25" s="55" t="s">
        <v>34</v>
      </c>
      <c r="D25" s="56">
        <v>50.16</v>
      </c>
      <c r="E25" s="57">
        <v>0</v>
      </c>
      <c r="F25" s="58">
        <f>D25*E25</f>
        <v>0</v>
      </c>
    </row>
    <row r="26" spans="1:6" ht="24" customHeight="1" x14ac:dyDescent="0.3">
      <c r="A26" s="67"/>
      <c r="B26" s="9" t="s">
        <v>35</v>
      </c>
      <c r="C26" s="42"/>
      <c r="D26" s="53"/>
      <c r="E26" s="42"/>
      <c r="F26" s="44">
        <f>SUM(F21:F25)</f>
        <v>0</v>
      </c>
    </row>
    <row r="27" spans="1:6" ht="16.5" x14ac:dyDescent="0.3">
      <c r="A27" s="77">
        <v>5</v>
      </c>
      <c r="B27" s="10" t="s">
        <v>36</v>
      </c>
      <c r="C27" s="49"/>
      <c r="D27" s="48"/>
      <c r="E27" s="20"/>
      <c r="F27" s="41"/>
    </row>
    <row r="28" spans="1:6" s="16" customFormat="1" ht="49.5" x14ac:dyDescent="0.25">
      <c r="A28" s="69">
        <v>5.01</v>
      </c>
      <c r="B28" s="12" t="s">
        <v>37</v>
      </c>
      <c r="C28" s="49" t="s">
        <v>15</v>
      </c>
      <c r="D28" s="47">
        <v>170</v>
      </c>
      <c r="E28" s="20">
        <v>0</v>
      </c>
      <c r="F28" s="41">
        <f>D28*E28</f>
        <v>0</v>
      </c>
    </row>
    <row r="29" spans="1:6" ht="49.5" x14ac:dyDescent="0.2">
      <c r="A29" s="69">
        <v>5.03</v>
      </c>
      <c r="B29" s="12" t="s">
        <v>38</v>
      </c>
      <c r="C29" s="49" t="s">
        <v>15</v>
      </c>
      <c r="D29" s="52">
        <v>211.4</v>
      </c>
      <c r="E29" s="20">
        <v>0</v>
      </c>
      <c r="F29" s="41">
        <f>D29*E29</f>
        <v>0</v>
      </c>
    </row>
    <row r="30" spans="1:6" ht="49.5" x14ac:dyDescent="0.2">
      <c r="A30" s="69">
        <v>5.04</v>
      </c>
      <c r="B30" s="12" t="s">
        <v>39</v>
      </c>
      <c r="C30" s="49" t="s">
        <v>15</v>
      </c>
      <c r="D30" s="48">
        <v>124.2</v>
      </c>
      <c r="E30" s="20">
        <v>0</v>
      </c>
      <c r="F30" s="41">
        <f>D30*E30</f>
        <v>0</v>
      </c>
    </row>
    <row r="31" spans="1:6" ht="49.5" x14ac:dyDescent="0.2">
      <c r="A31" s="69"/>
      <c r="B31" s="12" t="s">
        <v>40</v>
      </c>
      <c r="C31" s="49" t="s">
        <v>15</v>
      </c>
      <c r="D31" s="48">
        <v>41.5</v>
      </c>
      <c r="E31" s="20">
        <v>0</v>
      </c>
      <c r="F31" s="41">
        <f>D31*E31</f>
        <v>0</v>
      </c>
    </row>
    <row r="32" spans="1:6" ht="24" customHeight="1" x14ac:dyDescent="0.3">
      <c r="A32" s="72"/>
      <c r="B32" s="18" t="s">
        <v>41</v>
      </c>
      <c r="C32" s="59"/>
      <c r="D32" s="60"/>
      <c r="E32" s="59"/>
      <c r="F32" s="61">
        <f>SUM(F28:F31)</f>
        <v>0</v>
      </c>
    </row>
    <row r="33" spans="1:6" ht="16.5" x14ac:dyDescent="0.3">
      <c r="A33" s="76">
        <v>6</v>
      </c>
      <c r="B33" s="19" t="s">
        <v>42</v>
      </c>
      <c r="C33" s="20"/>
      <c r="D33" s="62"/>
      <c r="E33" s="20"/>
      <c r="F33" s="41"/>
    </row>
    <row r="34" spans="1:6" ht="16.5" x14ac:dyDescent="0.3">
      <c r="A34" s="73"/>
      <c r="B34" s="19" t="s">
        <v>43</v>
      </c>
      <c r="C34" s="20"/>
      <c r="D34" s="62"/>
      <c r="E34" s="20"/>
      <c r="F34" s="41"/>
    </row>
    <row r="35" spans="1:6" ht="53.25" customHeight="1" x14ac:dyDescent="0.3">
      <c r="A35" s="66">
        <v>6.01</v>
      </c>
      <c r="B35" s="8" t="s">
        <v>44</v>
      </c>
      <c r="C35" s="20" t="s">
        <v>45</v>
      </c>
      <c r="D35" s="47">
        <v>7</v>
      </c>
      <c r="E35" s="20">
        <v>0</v>
      </c>
      <c r="F35" s="41">
        <f t="shared" ref="F35:F43" si="1">D35*E35</f>
        <v>0</v>
      </c>
    </row>
    <row r="36" spans="1:6" ht="33" x14ac:dyDescent="0.3">
      <c r="A36" s="66">
        <v>6.02</v>
      </c>
      <c r="B36" s="8" t="s">
        <v>46</v>
      </c>
      <c r="C36" s="20" t="s">
        <v>45</v>
      </c>
      <c r="D36" s="47">
        <v>2</v>
      </c>
      <c r="E36" s="20">
        <v>0</v>
      </c>
      <c r="F36" s="41">
        <f t="shared" si="1"/>
        <v>0</v>
      </c>
    </row>
    <row r="37" spans="1:6" ht="33" x14ac:dyDescent="0.3">
      <c r="A37" s="66">
        <v>6.03</v>
      </c>
      <c r="B37" s="8" t="s">
        <v>47</v>
      </c>
      <c r="C37" s="20" t="s">
        <v>45</v>
      </c>
      <c r="D37" s="47">
        <v>8</v>
      </c>
      <c r="E37" s="20">
        <v>0</v>
      </c>
      <c r="F37" s="41">
        <f t="shared" si="1"/>
        <v>0</v>
      </c>
    </row>
    <row r="38" spans="1:6" ht="66" x14ac:dyDescent="0.3">
      <c r="A38" s="66">
        <v>6.05</v>
      </c>
      <c r="B38" s="12" t="s">
        <v>48</v>
      </c>
      <c r="C38" s="49" t="s">
        <v>11</v>
      </c>
      <c r="D38" s="47">
        <v>1</v>
      </c>
      <c r="E38" s="20">
        <v>0</v>
      </c>
      <c r="F38" s="41">
        <f t="shared" si="1"/>
        <v>0</v>
      </c>
    </row>
    <row r="39" spans="1:6" ht="75.75" customHeight="1" x14ac:dyDescent="0.3">
      <c r="A39" s="66">
        <v>6.06</v>
      </c>
      <c r="B39" s="12" t="s">
        <v>49</v>
      </c>
      <c r="C39" s="49" t="s">
        <v>11</v>
      </c>
      <c r="D39" s="47">
        <v>1</v>
      </c>
      <c r="E39" s="20">
        <v>0</v>
      </c>
      <c r="F39" s="41">
        <f t="shared" si="1"/>
        <v>0</v>
      </c>
    </row>
    <row r="40" spans="1:6" ht="21.75" customHeight="1" x14ac:dyDescent="0.3">
      <c r="A40" s="66">
        <v>6.07</v>
      </c>
      <c r="B40" s="8" t="s">
        <v>50</v>
      </c>
      <c r="C40" s="20" t="s">
        <v>51</v>
      </c>
      <c r="D40" s="47">
        <v>2</v>
      </c>
      <c r="E40" s="20">
        <v>0</v>
      </c>
      <c r="F40" s="41">
        <f t="shared" si="1"/>
        <v>0</v>
      </c>
    </row>
    <row r="41" spans="1:6" ht="31.5" customHeight="1" x14ac:dyDescent="0.3">
      <c r="A41" s="66">
        <v>6.08</v>
      </c>
      <c r="B41" s="20" t="s">
        <v>52</v>
      </c>
      <c r="C41" s="20" t="s">
        <v>11</v>
      </c>
      <c r="D41" s="47">
        <v>1</v>
      </c>
      <c r="E41" s="20">
        <v>0</v>
      </c>
      <c r="F41" s="41">
        <f t="shared" si="1"/>
        <v>0</v>
      </c>
    </row>
    <row r="42" spans="1:6" ht="33" x14ac:dyDescent="0.3">
      <c r="A42" s="66">
        <v>6.09</v>
      </c>
      <c r="B42" s="20" t="s">
        <v>53</v>
      </c>
      <c r="C42" s="20" t="s">
        <v>11</v>
      </c>
      <c r="D42" s="47">
        <v>1</v>
      </c>
      <c r="E42" s="20">
        <v>0</v>
      </c>
      <c r="F42" s="41">
        <f t="shared" si="1"/>
        <v>0</v>
      </c>
    </row>
    <row r="43" spans="1:6" ht="33" x14ac:dyDescent="0.3">
      <c r="A43" s="66">
        <v>6.1</v>
      </c>
      <c r="B43" s="20" t="s">
        <v>54</v>
      </c>
      <c r="C43" s="20" t="s">
        <v>55</v>
      </c>
      <c r="D43" s="47">
        <v>25</v>
      </c>
      <c r="E43" s="20">
        <v>0</v>
      </c>
      <c r="F43" s="41">
        <f t="shared" si="1"/>
        <v>0</v>
      </c>
    </row>
    <row r="44" spans="1:6" ht="22.5" customHeight="1" x14ac:dyDescent="0.3">
      <c r="A44" s="67"/>
      <c r="B44" s="9" t="s">
        <v>56</v>
      </c>
      <c r="C44" s="42"/>
      <c r="D44" s="53"/>
      <c r="E44" s="42"/>
      <c r="F44" s="44">
        <f>SUM(F35:F43)</f>
        <v>0</v>
      </c>
    </row>
    <row r="45" spans="1:6" s="22" customFormat="1" ht="16.5" x14ac:dyDescent="0.3">
      <c r="A45" s="76">
        <v>7</v>
      </c>
      <c r="B45" s="21" t="s">
        <v>57</v>
      </c>
      <c r="C45" s="21"/>
      <c r="D45" s="63"/>
      <c r="E45" s="21"/>
      <c r="F45" s="64"/>
    </row>
    <row r="46" spans="1:6" ht="33" x14ac:dyDescent="0.3">
      <c r="A46" s="66">
        <v>7.01</v>
      </c>
      <c r="B46" s="20" t="s">
        <v>58</v>
      </c>
      <c r="C46" s="20" t="s">
        <v>19</v>
      </c>
      <c r="D46" s="48">
        <v>46.62</v>
      </c>
      <c r="E46" s="20">
        <v>0</v>
      </c>
      <c r="F46" s="41">
        <f t="shared" ref="F46:F51" si="2">D46*E46</f>
        <v>0</v>
      </c>
    </row>
    <row r="47" spans="1:6" ht="33" x14ac:dyDescent="0.3">
      <c r="A47" s="66">
        <v>7.02</v>
      </c>
      <c r="B47" s="20" t="s">
        <v>59</v>
      </c>
      <c r="C47" s="20" t="s">
        <v>19</v>
      </c>
      <c r="D47" s="48">
        <v>2.0299999999999998</v>
      </c>
      <c r="E47" s="20">
        <v>0</v>
      </c>
      <c r="F47" s="41">
        <f t="shared" si="2"/>
        <v>0</v>
      </c>
    </row>
    <row r="48" spans="1:6" ht="49.5" x14ac:dyDescent="0.3">
      <c r="A48" s="66">
        <v>7.03</v>
      </c>
      <c r="B48" s="20" t="s">
        <v>60</v>
      </c>
      <c r="C48" s="20" t="s">
        <v>19</v>
      </c>
      <c r="D48" s="48">
        <v>5.36</v>
      </c>
      <c r="E48" s="20">
        <v>0</v>
      </c>
      <c r="F48" s="41">
        <f t="shared" si="2"/>
        <v>0</v>
      </c>
    </row>
    <row r="49" spans="1:6" ht="37.5" customHeight="1" x14ac:dyDescent="0.3">
      <c r="A49" s="66">
        <v>7.04</v>
      </c>
      <c r="B49" s="12" t="s">
        <v>61</v>
      </c>
      <c r="C49" s="20" t="s">
        <v>62</v>
      </c>
      <c r="D49" s="52">
        <v>389.96</v>
      </c>
      <c r="E49" s="20">
        <v>0</v>
      </c>
      <c r="F49" s="41">
        <f t="shared" si="2"/>
        <v>0</v>
      </c>
    </row>
    <row r="50" spans="1:6" ht="33" x14ac:dyDescent="0.3">
      <c r="A50" s="66">
        <v>7.05</v>
      </c>
      <c r="B50" s="23" t="s">
        <v>63</v>
      </c>
      <c r="C50" s="20" t="s">
        <v>15</v>
      </c>
      <c r="D50" s="48">
        <v>51</v>
      </c>
      <c r="E50" s="20">
        <v>0</v>
      </c>
      <c r="F50" s="41">
        <f t="shared" si="2"/>
        <v>0</v>
      </c>
    </row>
    <row r="51" spans="1:6" ht="47.25" customHeight="1" x14ac:dyDescent="0.3">
      <c r="A51" s="66">
        <v>7.06</v>
      </c>
      <c r="B51" s="12" t="s">
        <v>64</v>
      </c>
      <c r="C51" s="20" t="s">
        <v>15</v>
      </c>
      <c r="D51" s="48">
        <f>48+5.4</f>
        <v>53.4</v>
      </c>
      <c r="E51" s="20">
        <v>0</v>
      </c>
      <c r="F51" s="41">
        <f t="shared" si="2"/>
        <v>0</v>
      </c>
    </row>
    <row r="52" spans="1:6" ht="36" customHeight="1" x14ac:dyDescent="0.3">
      <c r="A52" s="66">
        <v>7.07</v>
      </c>
      <c r="B52" s="24" t="s">
        <v>65</v>
      </c>
      <c r="C52" s="20" t="s">
        <v>15</v>
      </c>
      <c r="D52" s="47">
        <v>9</v>
      </c>
      <c r="E52" s="20">
        <v>0</v>
      </c>
      <c r="F52" s="86"/>
    </row>
    <row r="53" spans="1:6" ht="28.5" customHeight="1" x14ac:dyDescent="0.3">
      <c r="A53" s="66">
        <v>7.08</v>
      </c>
      <c r="B53" s="24" t="s">
        <v>66</v>
      </c>
      <c r="C53" s="20" t="s">
        <v>15</v>
      </c>
      <c r="D53" s="48">
        <v>2.2919999999999998</v>
      </c>
      <c r="E53" s="20">
        <v>7</v>
      </c>
      <c r="F53" s="41">
        <f>D52*E52</f>
        <v>0</v>
      </c>
    </row>
    <row r="54" spans="1:6" ht="21.75" customHeight="1" x14ac:dyDescent="0.3">
      <c r="A54" s="67"/>
      <c r="B54" s="9" t="s">
        <v>67</v>
      </c>
      <c r="C54" s="42"/>
      <c r="D54" s="53"/>
      <c r="E54" s="42"/>
      <c r="F54" s="44">
        <f>SUM(F46:F53)</f>
        <v>0</v>
      </c>
    </row>
    <row r="55" spans="1:6" ht="21.75" customHeight="1" x14ac:dyDescent="0.3">
      <c r="A55" s="87"/>
      <c r="B55" s="88" t="s">
        <v>68</v>
      </c>
      <c r="C55" s="89"/>
      <c r="D55" s="90"/>
      <c r="E55" s="89"/>
      <c r="F55" s="90">
        <f>F8+F11+F19+F26+F32+F44+F54</f>
        <v>0</v>
      </c>
    </row>
    <row r="56" spans="1:6" x14ac:dyDescent="0.2">
      <c r="A56" s="74"/>
      <c r="B56" s="34"/>
      <c r="C56" s="27"/>
      <c r="D56" s="28"/>
      <c r="E56" s="29"/>
      <c r="F56" s="25"/>
    </row>
    <row r="57" spans="1:6" ht="60.75" customHeight="1" x14ac:dyDescent="0.2">
      <c r="A57" s="74"/>
      <c r="B57" s="35"/>
      <c r="C57" s="31"/>
      <c r="D57" s="32"/>
      <c r="F57" s="30"/>
    </row>
    <row r="58" spans="1:6" x14ac:dyDescent="0.2">
      <c r="A58" s="75"/>
      <c r="B58" s="26"/>
      <c r="C58" s="31"/>
      <c r="D58" s="32"/>
      <c r="F58" s="30"/>
    </row>
  </sheetData>
  <mergeCells count="3">
    <mergeCell ref="B2:E2"/>
    <mergeCell ref="A3:F3"/>
    <mergeCell ref="C4:F4"/>
  </mergeCells>
  <pageMargins left="0.35416666666666669" right="0.28125"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 Toilet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2019-05-22T12:07:39Z</dcterms:created>
  <dcterms:modified xsi:type="dcterms:W3CDTF">2019-06-10T15:16:45Z</dcterms:modified>
</cp:coreProperties>
</file>