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ban Documents\2018 JRS Maban constructions docs for tender\"/>
    </mc:Choice>
  </mc:AlternateContent>
  <bookViews>
    <workbookView xWindow="0" yWindow="0" windowWidth="20490" windowHeight="7455"/>
  </bookViews>
  <sheets>
    <sheet name="BQ for Accomodation " sheetId="1" r:id="rId1"/>
    <sheet name="BQ for Safty Room" sheetId="2" r:id="rId2"/>
    <sheet name="BQ for Kitchen " sheetId="3" r:id="rId3"/>
  </sheets>
  <definedNames>
    <definedName name="_xlnm.Print_Area" localSheetId="0">'BQ for Accomodation '!$A$1:$J$107</definedName>
    <definedName name="_xlnm.Print_Area" localSheetId="2">'BQ for Kitchen '!$A$1:$J$98</definedName>
    <definedName name="_xlnm.Print_Area" localSheetId="1">'BQ for Safty Room'!$A$1:$J$99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G53" i="3" l="1"/>
  <c r="G36" i="3"/>
  <c r="G34" i="3"/>
  <c r="G29" i="3"/>
  <c r="G28" i="3"/>
  <c r="G21" i="3"/>
  <c r="G18" i="3"/>
  <c r="G17" i="3"/>
  <c r="G9" i="3"/>
  <c r="G8" i="3"/>
  <c r="G30" i="1"/>
  <c r="G29" i="1"/>
  <c r="G22" i="1"/>
  <c r="G19" i="1"/>
  <c r="G10" i="1"/>
  <c r="G18" i="1"/>
  <c r="G16" i="1"/>
  <c r="G9" i="1"/>
  <c r="G102" i="1" l="1"/>
  <c r="G50" i="2" l="1"/>
  <c r="G49" i="2"/>
  <c r="G54" i="1"/>
  <c r="G53" i="1"/>
  <c r="G25" i="1"/>
  <c r="G14" i="1"/>
  <c r="G5" i="1"/>
  <c r="G69" i="3"/>
  <c r="G87" i="3" l="1"/>
  <c r="G66" i="3"/>
  <c r="G65" i="3"/>
  <c r="G64" i="3"/>
  <c r="G59" i="3" l="1"/>
  <c r="G58" i="3"/>
  <c r="G61" i="3"/>
  <c r="G25" i="3"/>
  <c r="G14" i="3"/>
  <c r="G5" i="3"/>
  <c r="G20" i="2"/>
  <c r="G12" i="2"/>
  <c r="G13" i="2"/>
  <c r="G5" i="2"/>
  <c r="G93" i="3" l="1"/>
  <c r="G84" i="3"/>
  <c r="G81" i="3"/>
  <c r="G80" i="3"/>
  <c r="G79" i="3"/>
  <c r="G78" i="3"/>
  <c r="G75" i="3"/>
  <c r="G74" i="3"/>
  <c r="G73" i="3"/>
  <c r="G72" i="3"/>
  <c r="G71" i="3"/>
  <c r="G67" i="3"/>
  <c r="G60" i="3"/>
  <c r="G62" i="3" s="1"/>
  <c r="G55" i="3"/>
  <c r="G54" i="3"/>
  <c r="G52" i="3"/>
  <c r="G49" i="3"/>
  <c r="G48" i="3"/>
  <c r="G47" i="3"/>
  <c r="G43" i="3"/>
  <c r="G42" i="3"/>
  <c r="G41" i="3"/>
  <c r="G38" i="3"/>
  <c r="G39" i="3" s="1"/>
  <c r="G35" i="3"/>
  <c r="G33" i="3"/>
  <c r="G31" i="3"/>
  <c r="G30" i="3"/>
  <c r="G26" i="3"/>
  <c r="G22" i="3"/>
  <c r="G20" i="3"/>
  <c r="G19" i="3"/>
  <c r="G15" i="3"/>
  <c r="G11" i="3"/>
  <c r="G10" i="3"/>
  <c r="G6" i="3"/>
  <c r="G95" i="2"/>
  <c r="G89" i="2"/>
  <c r="G88" i="2"/>
  <c r="G87" i="2"/>
  <c r="G86" i="2"/>
  <c r="G84" i="2"/>
  <c r="G83" i="2"/>
  <c r="G80" i="2"/>
  <c r="G77" i="2"/>
  <c r="G76" i="2"/>
  <c r="G75" i="2"/>
  <c r="G72" i="2"/>
  <c r="G71" i="2"/>
  <c r="G70" i="2"/>
  <c r="G69" i="2"/>
  <c r="G68" i="2"/>
  <c r="G64" i="2"/>
  <c r="G63" i="2"/>
  <c r="G62" i="2"/>
  <c r="G61" i="2"/>
  <c r="G56" i="2"/>
  <c r="G55" i="2"/>
  <c r="G53" i="2"/>
  <c r="G52" i="2"/>
  <c r="G46" i="2"/>
  <c r="G45" i="2"/>
  <c r="G44" i="2"/>
  <c r="G41" i="2"/>
  <c r="G40" i="2"/>
  <c r="G39" i="2"/>
  <c r="G35" i="2"/>
  <c r="G34" i="2"/>
  <c r="G33" i="2"/>
  <c r="G32" i="2"/>
  <c r="G29" i="2"/>
  <c r="G30" i="2" s="1"/>
  <c r="G27" i="2"/>
  <c r="G26" i="2"/>
  <c r="G24" i="2"/>
  <c r="G23" i="2"/>
  <c r="G22" i="2"/>
  <c r="G21" i="2"/>
  <c r="G17" i="2"/>
  <c r="G16" i="2"/>
  <c r="G15" i="2"/>
  <c r="G14" i="2"/>
  <c r="G9" i="2"/>
  <c r="G8" i="2"/>
  <c r="G7" i="2"/>
  <c r="G6" i="2"/>
  <c r="G86" i="1"/>
  <c r="G81" i="1"/>
  <c r="G80" i="1"/>
  <c r="G93" i="1"/>
  <c r="G94" i="1"/>
  <c r="G91" i="1"/>
  <c r="G90" i="1"/>
  <c r="G65" i="1"/>
  <c r="G40" i="1"/>
  <c r="G103" i="1"/>
  <c r="G96" i="1"/>
  <c r="G95" i="1"/>
  <c r="G83" i="1"/>
  <c r="G82" i="1"/>
  <c r="G77" i="1"/>
  <c r="G76" i="1"/>
  <c r="G75" i="1"/>
  <c r="G74" i="1"/>
  <c r="G73" i="1"/>
  <c r="G69" i="1"/>
  <c r="G68" i="1"/>
  <c r="G66" i="1"/>
  <c r="G60" i="1"/>
  <c r="G59" i="1"/>
  <c r="G57" i="1"/>
  <c r="G56" i="1"/>
  <c r="G50" i="1"/>
  <c r="G49" i="1"/>
  <c r="G46" i="1"/>
  <c r="G45" i="1"/>
  <c r="G41" i="1"/>
  <c r="G39" i="1"/>
  <c r="G36" i="1"/>
  <c r="G37" i="1" s="1"/>
  <c r="G34" i="1"/>
  <c r="G33" i="1"/>
  <c r="G31" i="1"/>
  <c r="G27" i="1"/>
  <c r="G26" i="1"/>
  <c r="G21" i="1"/>
  <c r="G20" i="1"/>
  <c r="G15" i="1"/>
  <c r="G11" i="1"/>
  <c r="G7" i="1"/>
  <c r="G6" i="1"/>
  <c r="G57" i="2" l="1"/>
  <c r="G32" i="1"/>
  <c r="G23" i="1"/>
  <c r="G61" i="1"/>
  <c r="G12" i="1"/>
  <c r="G44" i="3"/>
  <c r="G56" i="3"/>
  <c r="G82" i="3"/>
  <c r="G32" i="3"/>
  <c r="G23" i="3"/>
  <c r="G76" i="3"/>
  <c r="G88" i="3"/>
  <c r="G90" i="3" s="1"/>
  <c r="G50" i="3"/>
  <c r="G68" i="3"/>
  <c r="G47" i="2"/>
  <c r="G18" i="2"/>
  <c r="G25" i="2"/>
  <c r="G65" i="2"/>
  <c r="G73" i="2"/>
  <c r="G10" i="2"/>
  <c r="G42" i="2"/>
  <c r="G36" i="2"/>
  <c r="G90" i="2"/>
  <c r="G78" i="2"/>
  <c r="G12" i="3"/>
  <c r="G51" i="1"/>
  <c r="G84" i="1"/>
  <c r="G78" i="1"/>
  <c r="G97" i="1"/>
  <c r="G99" i="1" s="1"/>
  <c r="G70" i="1"/>
  <c r="G47" i="1"/>
  <c r="G42" i="1"/>
  <c r="G92" i="2" l="1"/>
</calcChain>
</file>

<file path=xl/sharedStrings.xml><?xml version="1.0" encoding="utf-8"?>
<sst xmlns="http://schemas.openxmlformats.org/spreadsheetml/2006/main" count="351" uniqueCount="112">
  <si>
    <t>S #</t>
  </si>
  <si>
    <t>Item Description</t>
  </si>
  <si>
    <t>Excavation in Foundations</t>
  </si>
  <si>
    <t>All Walls</t>
  </si>
  <si>
    <t>Plinth Protection Long walls</t>
  </si>
  <si>
    <t>Plinth Protection short walls</t>
  </si>
  <si>
    <t>Murram supplying and filling in Foundations</t>
  </si>
  <si>
    <t>Under Room Floors</t>
  </si>
  <si>
    <t>P/L  B.S.4483 reference A142 mesh 200 x 200 mm , weight 2.22 kgs per square meter ( measured net - Allowance for laps) inclunding bends, tying wire and distance blocks</t>
  </si>
  <si>
    <t>P/L DPC with Polythene; 1000 gauge, 150mm laps (no allowance made to laps), horizontal; 1 no. layer laid on murram blinding. Room and veranda  floor</t>
  </si>
  <si>
    <t>Three ply bituminous felt damp proof course bedded in cement and sand (1:3) mortar (Measured nett - allow for laps). 200 mm wide horizontal layer.</t>
  </si>
  <si>
    <t xml:space="preserve">Concrete Block (40cmx20cmx15cm)  Work In foundations including block moulding. </t>
  </si>
  <si>
    <t>Short Walls</t>
  </si>
  <si>
    <t>P/L PCC 1:3:6 in</t>
  </si>
  <si>
    <t>Room Floors</t>
  </si>
  <si>
    <t>In Plinth Protection Long Walls</t>
  </si>
  <si>
    <t>In Plinth Protection Short Walls</t>
  </si>
  <si>
    <t>Floor</t>
  </si>
  <si>
    <t>P/L RCC 1:2:4 including form work,curing etc complete.</t>
  </si>
  <si>
    <t>Plinth beam all walls</t>
  </si>
  <si>
    <t xml:space="preserve">Concrete Block Work in Super Structure walls (20 cm thick) including block moulding </t>
  </si>
  <si>
    <t>Deduct Door Openings</t>
  </si>
  <si>
    <t>Deduct Window Openings</t>
  </si>
  <si>
    <t>P/L Mild steel reinforcement in RCC works (including straightening,cutting,bending,placing and binding as per the design and specifications</t>
  </si>
  <si>
    <t>Column Footings 12 mm dia ,1.5 m bars @.15m c/c bw</t>
  </si>
  <si>
    <t>In plinth beams 12mm dia main bars all walls</t>
  </si>
  <si>
    <t>In Columns12 mm dia main bars 4 in each column</t>
  </si>
  <si>
    <t>Gable Part of Columns</t>
  </si>
  <si>
    <t>In ring beams 12mm main bars all walls</t>
  </si>
  <si>
    <t>Shear reinforcement 8 mm dia bars</t>
  </si>
  <si>
    <t>Plinth Beams 8mm dia @25cm c/c all walls</t>
  </si>
  <si>
    <t>Shear Bars in  Columns 8mm dia @25 cm c/c</t>
  </si>
  <si>
    <t>Shear Bars in  Gable Part of Columns 8mm dia @25 cm c/c</t>
  </si>
  <si>
    <t>Ring beams 8mm dia @25 cm c/c all walls</t>
  </si>
  <si>
    <t>S/F Mild Steel 6 mm dia for floor BRC reinforcement @ 50 cm  c/c</t>
  </si>
  <si>
    <t>P/L Cement Sand Plaster (1:4) on walls including curing etc complete.</t>
  </si>
  <si>
    <t>Rooms inside Walls</t>
  </si>
  <si>
    <t>Outside Walls</t>
  </si>
  <si>
    <t>Deduct Room Door openings</t>
  </si>
  <si>
    <t>Deduct window  Openings</t>
  </si>
  <si>
    <t>P/A white base paint as well as three coats of final paint ( colour approved by UNHCR Engineer) on all plastered surfaces.</t>
  </si>
  <si>
    <t>S/F Timber 8"x1" for fascia board complete with white paint</t>
  </si>
  <si>
    <t xml:space="preserve">S/F Vinly suspended ceiling system in 600 x 600mm, 15mm thick lay in white colour ceiling tiles with revealed edge on and including 20mm wide DONN TEE SYSTEM; PROFILE: T38 EXPOSED GRID and DONN M6 WALL ANGLE : COLOUR: WHITE </t>
  </si>
  <si>
    <r>
      <t xml:space="preserve"> P/F Iron</t>
    </r>
    <r>
      <rPr>
        <sz val="14"/>
        <color indexed="8"/>
        <rFont val="Calibri"/>
        <family val="2"/>
      </rPr>
      <t xml:space="preserve"> windows fabricated with 16 gauge flat iron sheet mounted on 14 gauge iron frame, including hinges,tower bolts,glass 4mm thick,mosquito wire mesh, base coat of red oxide and finishing coat of blue paint etc complete in all respect.</t>
    </r>
  </si>
  <si>
    <t>Electrical Works including concealed piping,wiring,switch boards,switches,Distribution board,circuit breakers,tube lights and necessary fittings and fixtures in room</t>
  </si>
  <si>
    <t>Total Cost in USD (Labour + material)</t>
  </si>
  <si>
    <t>Nos</t>
  </si>
  <si>
    <t>L</t>
  </si>
  <si>
    <t>W</t>
  </si>
  <si>
    <t>H</t>
  </si>
  <si>
    <t>Qty</t>
  </si>
  <si>
    <t>Unit</t>
  </si>
  <si>
    <r>
      <t>M</t>
    </r>
    <r>
      <rPr>
        <vertAlign val="superscript"/>
        <sz val="14"/>
        <color indexed="8"/>
        <rFont val="Calibri"/>
        <family val="2"/>
      </rPr>
      <t>3</t>
    </r>
  </si>
  <si>
    <r>
      <t>M</t>
    </r>
    <r>
      <rPr>
        <vertAlign val="superscript"/>
        <sz val="14"/>
        <color indexed="8"/>
        <rFont val="Calibri"/>
        <family val="2"/>
      </rPr>
      <t>2</t>
    </r>
  </si>
  <si>
    <t>M</t>
  </si>
  <si>
    <t>Job</t>
  </si>
  <si>
    <t>Rate (USD)</t>
  </si>
  <si>
    <t>Amount</t>
  </si>
  <si>
    <t xml:space="preserve">long walls </t>
  </si>
  <si>
    <t>short  Walls</t>
  </si>
  <si>
    <t>P/L PCC 1:3:6 in Foundations</t>
  </si>
  <si>
    <t>Plinth Protection Short Walls</t>
  </si>
  <si>
    <t xml:space="preserve">P/L Mat Cement sand screeding on the floor </t>
  </si>
  <si>
    <t>M2</t>
  </si>
  <si>
    <t xml:space="preserve">Long walls </t>
  </si>
  <si>
    <t xml:space="preserve">Short wall </t>
  </si>
  <si>
    <t xml:space="preserve">Ring beam </t>
  </si>
  <si>
    <t xml:space="preserve">Short walls </t>
  </si>
  <si>
    <t xml:space="preserve"> P/F Iron Doors with 16 gauge iron plate including frames, hinges,Pad Lock, Base coat of red oxide and finishing coat of blue  paint etc complete in all respect. Quality approved by JRS Engineer</t>
  </si>
  <si>
    <t xml:space="preserve">Plinth Protection Long walls and short walls </t>
  </si>
  <si>
    <t xml:space="preserve"> BOQ and Cost for Resident  JRS  Concrete Block wall and CGI Roof</t>
  </si>
  <si>
    <t>Plinth Protection Long walls and short walls</t>
  </si>
  <si>
    <t xml:space="preserve">Plinth Protection Long walls and short wall </t>
  </si>
  <si>
    <t xml:space="preserve">In Plinth Protection Long Walls and short </t>
  </si>
  <si>
    <t>Ring beams 8mm dia @20 cm c/c all walls</t>
  </si>
  <si>
    <t>Plinth Beams 8mm dia @20cm c/c all walls</t>
  </si>
  <si>
    <t>Plinth Beams 8mm dia @20cm c/c all walls size 25x20</t>
  </si>
  <si>
    <t>Ring beams 8mm dia @20 cm c/c all walls 20x20</t>
  </si>
  <si>
    <t xml:space="preserve"> Outer Dimensions 14MX7.3M</t>
  </si>
  <si>
    <t>For Column Footings</t>
  </si>
  <si>
    <t>Shear Bars in  Columns 8mm dia @20 cm c/c</t>
  </si>
  <si>
    <t>Fabrication of Timber Truss and installation of CGI   roof using Hard Wood treated Timber (4"x2" for Tie Beams,4"x3" for wall Plates, King Posts,4"x2" for Rafters,3"x2" for purlins ) and Pre Painted (blue) CGI Sheets 28 gauge (3mx0.9m)</t>
  </si>
  <si>
    <t xml:space="preserve"> Outer Dimensions 7.30MX6.30Mx3M</t>
  </si>
  <si>
    <t>P/A white base paint as well as three coats of final paint ( colour approved by JRS ) on all plastered surfaces.</t>
  </si>
  <si>
    <t xml:space="preserve">All  walls </t>
  </si>
  <si>
    <t xml:space="preserve">All walls </t>
  </si>
  <si>
    <t>Column Footings</t>
  </si>
  <si>
    <t>Columns</t>
  </si>
  <si>
    <t>Deduct Door Openings 1</t>
  </si>
  <si>
    <t>Deduct Door Openings 2</t>
  </si>
  <si>
    <t xml:space="preserve">Rooms inside  and outside of the Walls </t>
  </si>
  <si>
    <t>P/A white base paint as well as three coats of final paint ( colour approved by JRS Engineer ) on all plastered surfaces.</t>
  </si>
  <si>
    <t xml:space="preserve"> Outer Dimensions 21.8MX3.8Mx3</t>
  </si>
  <si>
    <t>Verandah</t>
  </si>
  <si>
    <t>Short walls</t>
  </si>
  <si>
    <t>Under Veranda  Floor</t>
  </si>
  <si>
    <t>P/L  B.S.4483 reference A142 mesh 200 x 200 mm , weight 2.22 kgs per square meter ( measured net - Allowance for laps) inclunding bends, tying wire and distance blocks including veranda floor.</t>
  </si>
  <si>
    <t xml:space="preserve">Room Floors and veranda floor </t>
  </si>
  <si>
    <t xml:space="preserve">Floor and veranda floor </t>
  </si>
  <si>
    <t xml:space="preserve"> Supply  RHS 100mm x 50mm x 2mm for Vertical pillars in the veranda Including concrete for installation of RHS . </t>
  </si>
  <si>
    <t>Under Veranda  Floors</t>
  </si>
  <si>
    <t xml:space="preserve">P/L  B.S.4483 reference A142 mesh 200 x 200 mm , weight 2.22 kgs per square meter ( measured net - Allowance for laps) inclunding bends, tying wire and distance blocks -Veranda floor </t>
  </si>
  <si>
    <t xml:space="preserve">P/L DPC with Polythene; 1000 gauge, 150mm laps (no allowance made to laps), horizontal; 1 no. layer laid on murram blinding in the  Rooms </t>
  </si>
  <si>
    <t xml:space="preserve">P/L DPC with Polythene; 1000 gauge, 150mm laps (no allowance made to laps), horizontal; 1 no. layer laid on murram blinding in veranda  </t>
  </si>
  <si>
    <t xml:space="preserve">Veranda floor </t>
  </si>
  <si>
    <t xml:space="preserve">Supply Supply Expanded Metal (mesh size of 20mm X 10mm) ,Welded Mesh (mesh size of 50mm X50mm) on the interior exterior  ,fixing bolt and Mosqutio wire mesh in the center in c accessories , Hard wood timber (4"x2") for iron mesh from include nails, hard wood time (2"x1") for iron mesh beading  include nails,wood perservative ete. </t>
  </si>
  <si>
    <t>Concrete Block (40cmx20cmx15cm)  Work In foundations including block moulding and Motors Ratio 1:3.</t>
  </si>
  <si>
    <t>Fabrication of Timber Truss and installation of CGI   roof using Hard Wood treated Timber (4"x2" for Tie Beams,4"x3" for wall Plates, King Posts,4"x2" for Rafters,3"x2" for purlins ) and Pre Painted (blue) CGI Sheets 28 gauge (3mx0.9m) For both Room and veranda.</t>
  </si>
  <si>
    <t>In plinth beams 12mm dia main bars all walls including verand.</t>
  </si>
  <si>
    <t xml:space="preserve">Gable wall </t>
  </si>
  <si>
    <t xml:space="preserve"> BOQ and Cost for Kitchen and Dining Room JRS  Concrete Block wall and CGI Roof</t>
  </si>
  <si>
    <t xml:space="preserve"> BOQ and Cost for Safety Room JRS  Concrete Block wall and CGI Roof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</si>
</sst>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20"/>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10"/>
      <name val="Arial"/>
      <family val="2"/>
    </font>
    <font>
      <sz val="14"/>
      <name val="Calibri"/>
      <family val="2"/>
    </font>
    <font>
      <sz val="14"/>
      <color indexed="8"/>
      <name val="Calibri"/>
      <family val="2"/>
    </font>
    <font>
      <vertAlign val="superscript"/>
      <sz val="14"/>
      <color indexed="8"/>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s>
  <borders count="1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0" fontId="5" fillId="0" borderId="0"/>
  </cellStyleXfs>
  <cellXfs count="56">
    <xf numFmtId="0" fontId="0" fillId="0" borderId="0" xfId="0"/>
    <xf numFmtId="0" fontId="3" fillId="0" borderId="2" xfId="0" applyFont="1" applyBorder="1"/>
    <xf numFmtId="0" fontId="3" fillId="2" borderId="2" xfId="0" applyFont="1" applyFill="1" applyBorder="1"/>
    <xf numFmtId="0" fontId="0" fillId="0" borderId="3" xfId="0" applyBorder="1"/>
    <xf numFmtId="0" fontId="3" fillId="0" borderId="5" xfId="0" applyFont="1" applyBorder="1"/>
    <xf numFmtId="0" fontId="3" fillId="2" borderId="5" xfId="0" applyFont="1" applyFill="1" applyBorder="1" applyAlignment="1">
      <alignment wrapText="1"/>
    </xf>
    <xf numFmtId="0" fontId="3" fillId="2" borderId="5" xfId="0" applyFont="1" applyFill="1" applyBorder="1" applyAlignment="1">
      <alignment vertical="top" wrapText="1"/>
    </xf>
    <xf numFmtId="0" fontId="3" fillId="2" borderId="5" xfId="0" applyFont="1" applyFill="1" applyBorder="1"/>
    <xf numFmtId="0" fontId="3" fillId="0" borderId="5" xfId="0" applyFont="1" applyBorder="1" applyAlignment="1">
      <alignment wrapText="1"/>
    </xf>
    <xf numFmtId="0" fontId="3" fillId="0" borderId="5" xfId="0" applyFont="1" applyFill="1" applyBorder="1"/>
    <xf numFmtId="0" fontId="4" fillId="0" borderId="5" xfId="0" applyFont="1" applyBorder="1" applyAlignment="1">
      <alignment wrapText="1"/>
    </xf>
    <xf numFmtId="0" fontId="6" fillId="0" borderId="5" xfId="1" applyFont="1" applyBorder="1" applyAlignment="1">
      <alignment horizontal="justify" vertical="top" wrapText="1"/>
    </xf>
    <xf numFmtId="0" fontId="2" fillId="0" borderId="6" xfId="0" applyFont="1" applyBorder="1"/>
    <xf numFmtId="0" fontId="3" fillId="0" borderId="8" xfId="0" applyFont="1" applyBorder="1" applyAlignment="1">
      <alignment horizontal="center"/>
    </xf>
    <xf numFmtId="0" fontId="4" fillId="2" borderId="8" xfId="0" applyFont="1" applyFill="1" applyBorder="1" applyAlignment="1">
      <alignment horizontal="center" vertical="center"/>
    </xf>
    <xf numFmtId="0" fontId="3" fillId="2" borderId="8" xfId="0" applyFont="1" applyFill="1" applyBorder="1" applyAlignment="1">
      <alignment horizontal="center"/>
    </xf>
    <xf numFmtId="0" fontId="3" fillId="0" borderId="8" xfId="0" applyFont="1" applyBorder="1" applyAlignment="1">
      <alignment horizontal="center" vertical="center"/>
    </xf>
    <xf numFmtId="0" fontId="0" fillId="0" borderId="9" xfId="0" applyBorder="1"/>
    <xf numFmtId="0" fontId="3" fillId="2" borderId="8" xfId="0" applyFont="1" applyFill="1" applyBorder="1" applyAlignment="1">
      <alignment horizontal="center" vertical="center"/>
    </xf>
    <xf numFmtId="0" fontId="2" fillId="0" borderId="8" xfId="0" applyFont="1" applyBorder="1" applyAlignment="1">
      <alignment horizontal="center"/>
    </xf>
    <xf numFmtId="0" fontId="2" fillId="2" borderId="8" xfId="0" applyFont="1" applyFill="1" applyBorder="1" applyAlignment="1">
      <alignment horizontal="center" vertical="center"/>
    </xf>
    <xf numFmtId="0" fontId="0" fillId="0" borderId="9" xfId="0" applyBorder="1" applyAlignment="1">
      <alignment horizontal="center" vertical="center"/>
    </xf>
    <xf numFmtId="0" fontId="3" fillId="0" borderId="8" xfId="0" applyFont="1" applyBorder="1" applyAlignment="1">
      <alignment horizontal="center" vertical="top" wrapText="1"/>
    </xf>
    <xf numFmtId="0" fontId="3" fillId="0" borderId="8" xfId="0" applyFont="1" applyBorder="1" applyAlignment="1">
      <alignment horizontal="center" vertical="center" wrapText="1"/>
    </xf>
    <xf numFmtId="0" fontId="3" fillId="0" borderId="11" xfId="0" applyFont="1" applyBorder="1" applyAlignment="1">
      <alignment horizontal="center"/>
    </xf>
    <xf numFmtId="0" fontId="3" fillId="0" borderId="11" xfId="0" applyFont="1" applyBorder="1" applyAlignment="1">
      <alignment horizontal="center" vertical="top"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3" borderId="2" xfId="0" applyFont="1" applyFill="1" applyBorder="1"/>
    <xf numFmtId="0" fontId="3" fillId="3" borderId="5" xfId="0" applyFont="1" applyFill="1" applyBorder="1"/>
    <xf numFmtId="0" fontId="4" fillId="3"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wrapText="1"/>
    </xf>
    <xf numFmtId="0" fontId="0" fillId="0" borderId="8" xfId="0" applyBorder="1"/>
    <xf numFmtId="0" fontId="3" fillId="0" borderId="8" xfId="0" applyFont="1" applyBorder="1"/>
    <xf numFmtId="0" fontId="3" fillId="2" borderId="11" xfId="0" applyFont="1" applyFill="1" applyBorder="1" applyAlignment="1">
      <alignment horizontal="center" vertical="center" wrapText="1"/>
    </xf>
    <xf numFmtId="0" fontId="0" fillId="2" borderId="0" xfId="0" applyFill="1"/>
    <xf numFmtId="0" fontId="3" fillId="0" borderId="2" xfId="0" applyFont="1" applyBorder="1" applyAlignment="1">
      <alignment horizontal="left"/>
    </xf>
    <xf numFmtId="0" fontId="3" fillId="0" borderId="5" xfId="0" applyFont="1" applyBorder="1" applyAlignment="1">
      <alignment horizontal="left" wrapText="1"/>
    </xf>
    <xf numFmtId="0" fontId="3" fillId="0" borderId="8" xfId="0" applyFont="1" applyBorder="1" applyAlignment="1">
      <alignment horizontal="left"/>
    </xf>
    <xf numFmtId="0" fontId="2" fillId="0" borderId="8" xfId="0" applyFont="1" applyBorder="1" applyAlignment="1">
      <alignment horizontal="left"/>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0" fillId="0" borderId="0" xfId="0" applyAlignment="1">
      <alignment horizontal="left"/>
    </xf>
    <xf numFmtId="0" fontId="2" fillId="4" borderId="1" xfId="0" applyFont="1" applyFill="1" applyBorder="1" applyAlignment="1">
      <alignment horizontal="center"/>
    </xf>
    <xf numFmtId="0" fontId="2" fillId="4" borderId="4" xfId="0" applyFont="1" applyFill="1" applyBorder="1" applyAlignment="1">
      <alignment horizontal="center"/>
    </xf>
    <xf numFmtId="0" fontId="2" fillId="4" borderId="7" xfId="0" applyFont="1" applyFill="1" applyBorder="1" applyAlignment="1">
      <alignment horizontal="center"/>
    </xf>
    <xf numFmtId="0" fontId="2" fillId="4" borderId="10" xfId="0" applyFont="1" applyFill="1" applyBorder="1" applyAlignment="1">
      <alignment horizontal="center"/>
    </xf>
    <xf numFmtId="0" fontId="2" fillId="3" borderId="1" xfId="0" applyFont="1" applyFill="1" applyBorder="1" applyAlignment="1">
      <alignment horizontal="center"/>
    </xf>
    <xf numFmtId="0" fontId="2" fillId="3" borderId="4"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3" fillId="0" borderId="8" xfId="0" applyFont="1" applyBorder="1" applyAlignment="1">
      <alignment horizontal="left" vertical="center"/>
    </xf>
    <xf numFmtId="0" fontId="1" fillId="5" borderId="0" xfId="0" applyFont="1" applyFill="1" applyAlignment="1">
      <alignment horizontal="center"/>
    </xf>
    <xf numFmtId="0" fontId="1" fillId="0" borderId="0" xfId="0" applyFont="1" applyAlignment="1">
      <alignment horizontal="center"/>
    </xf>
    <xf numFmtId="0" fontId="1" fillId="0" borderId="13"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view="pageBreakPreview" topLeftCell="A97" zoomScale="60" zoomScaleNormal="100" workbookViewId="0">
      <selection activeCell="L9" sqref="L9"/>
    </sheetView>
  </sheetViews>
  <sheetFormatPr defaultColWidth="9.140625" defaultRowHeight="15" x14ac:dyDescent="0.25"/>
  <cols>
    <col min="1" max="1" width="6.7109375" customWidth="1"/>
    <col min="2" max="2" width="77.5703125" customWidth="1"/>
    <col min="3" max="3" width="9.7109375" customWidth="1"/>
    <col min="4" max="9" width="12.7109375" customWidth="1"/>
    <col min="10" max="10" width="14.85546875" customWidth="1"/>
  </cols>
  <sheetData>
    <row r="1" spans="1:10" ht="26.25" x14ac:dyDescent="0.4">
      <c r="A1" s="53" t="s">
        <v>70</v>
      </c>
      <c r="B1" s="53"/>
      <c r="C1" s="53"/>
      <c r="D1" s="53"/>
      <c r="E1" s="53"/>
      <c r="F1" s="53"/>
      <c r="G1" s="53"/>
      <c r="H1" s="53"/>
      <c r="I1" s="53"/>
      <c r="J1" s="53"/>
    </row>
    <row r="2" spans="1:10" ht="27" thickBot="1" x14ac:dyDescent="0.45">
      <c r="A2" s="54" t="s">
        <v>92</v>
      </c>
      <c r="B2" s="54"/>
      <c r="C2" s="54"/>
      <c r="D2" s="54"/>
      <c r="E2" s="54"/>
      <c r="F2" s="54"/>
      <c r="G2" s="54"/>
      <c r="H2" s="54"/>
      <c r="I2" s="54"/>
      <c r="J2" s="54"/>
    </row>
    <row r="3" spans="1:10" ht="18.75" x14ac:dyDescent="0.3">
      <c r="A3" s="44" t="s">
        <v>0</v>
      </c>
      <c r="B3" s="45" t="s">
        <v>1</v>
      </c>
      <c r="C3" s="46" t="s">
        <v>46</v>
      </c>
      <c r="D3" s="46" t="s">
        <v>47</v>
      </c>
      <c r="E3" s="46" t="s">
        <v>48</v>
      </c>
      <c r="F3" s="46" t="s">
        <v>49</v>
      </c>
      <c r="G3" s="46" t="s">
        <v>50</v>
      </c>
      <c r="H3" s="46" t="s">
        <v>51</v>
      </c>
      <c r="I3" s="46" t="s">
        <v>56</v>
      </c>
      <c r="J3" s="47" t="s">
        <v>57</v>
      </c>
    </row>
    <row r="4" spans="1:10" ht="18.75" x14ac:dyDescent="0.3">
      <c r="A4" s="1">
        <v>1</v>
      </c>
      <c r="B4" s="4" t="s">
        <v>2</v>
      </c>
      <c r="C4" s="13"/>
      <c r="D4" s="13"/>
      <c r="E4" s="13"/>
      <c r="F4" s="13"/>
      <c r="G4" s="13"/>
      <c r="H4" s="13"/>
      <c r="I4" s="13"/>
      <c r="J4" s="24"/>
    </row>
    <row r="5" spans="1:10" ht="18.75" x14ac:dyDescent="0.3">
      <c r="A5" s="4"/>
      <c r="B5" s="34" t="s">
        <v>79</v>
      </c>
      <c r="C5" s="13">
        <v>22</v>
      </c>
      <c r="D5" s="13">
        <v>0.6</v>
      </c>
      <c r="E5" s="13">
        <v>0.6</v>
      </c>
      <c r="F5" s="13">
        <v>1</v>
      </c>
      <c r="G5" s="13">
        <f>F5*E5*D5*C5</f>
        <v>7.92</v>
      </c>
      <c r="H5" s="13"/>
      <c r="I5" s="33"/>
      <c r="J5" s="33"/>
    </row>
    <row r="6" spans="1:10" ht="18.75" x14ac:dyDescent="0.3">
      <c r="A6" s="1"/>
      <c r="B6" s="4" t="s">
        <v>58</v>
      </c>
      <c r="C6" s="13">
        <v>2</v>
      </c>
      <c r="D6" s="13">
        <v>34.1</v>
      </c>
      <c r="E6" s="13">
        <v>0.6</v>
      </c>
      <c r="F6" s="13">
        <v>1</v>
      </c>
      <c r="G6" s="13">
        <f>F6*E6*D6*C6</f>
        <v>40.92</v>
      </c>
      <c r="H6" s="13"/>
      <c r="I6" s="13"/>
      <c r="J6" s="24"/>
    </row>
    <row r="7" spans="1:10" ht="18.75" x14ac:dyDescent="0.3">
      <c r="A7" s="1"/>
      <c r="B7" s="4" t="s">
        <v>59</v>
      </c>
      <c r="C7" s="13">
        <v>9</v>
      </c>
      <c r="D7" s="13">
        <v>3.8</v>
      </c>
      <c r="E7" s="13">
        <v>0.6</v>
      </c>
      <c r="F7" s="13">
        <v>1</v>
      </c>
      <c r="G7" s="13">
        <f>F7*E7*D7*C7</f>
        <v>20.52</v>
      </c>
      <c r="H7" s="13"/>
      <c r="I7" s="13"/>
      <c r="J7" s="24"/>
    </row>
    <row r="8" spans="1:10" ht="18.75" x14ac:dyDescent="0.3">
      <c r="A8" s="1"/>
      <c r="B8" s="4" t="s">
        <v>93</v>
      </c>
      <c r="C8" s="13"/>
      <c r="D8" s="13"/>
      <c r="E8" s="13"/>
      <c r="F8" s="13"/>
      <c r="G8" s="13"/>
      <c r="H8" s="13"/>
      <c r="I8" s="13"/>
      <c r="J8" s="24"/>
    </row>
    <row r="9" spans="1:10" ht="18.75" x14ac:dyDescent="0.3">
      <c r="A9" s="1"/>
      <c r="B9" s="4" t="s">
        <v>58</v>
      </c>
      <c r="C9" s="13">
        <v>2</v>
      </c>
      <c r="D9" s="13">
        <v>18.600000000000001</v>
      </c>
      <c r="E9" s="13">
        <v>0.3</v>
      </c>
      <c r="F9" s="13">
        <v>0.3</v>
      </c>
      <c r="G9" s="13">
        <f t="shared" ref="G9:G10" si="0">F9*E9*D9*C9</f>
        <v>3.3480000000000003</v>
      </c>
      <c r="H9" s="13"/>
      <c r="I9" s="13"/>
      <c r="J9" s="24"/>
    </row>
    <row r="10" spans="1:10" ht="18.75" x14ac:dyDescent="0.3">
      <c r="A10" s="1"/>
      <c r="B10" s="4" t="s">
        <v>94</v>
      </c>
      <c r="C10" s="13">
        <v>2</v>
      </c>
      <c r="D10" s="13">
        <v>6.2</v>
      </c>
      <c r="E10" s="13">
        <v>0.3</v>
      </c>
      <c r="F10" s="13">
        <v>0.3</v>
      </c>
      <c r="G10" s="13">
        <f t="shared" si="0"/>
        <v>1.1159999999999999</v>
      </c>
      <c r="H10" s="13"/>
      <c r="I10" s="13"/>
      <c r="J10" s="24"/>
    </row>
    <row r="11" spans="1:10" ht="18.75" x14ac:dyDescent="0.3">
      <c r="A11" s="1"/>
      <c r="B11" s="4" t="s">
        <v>69</v>
      </c>
      <c r="C11" s="13">
        <v>1</v>
      </c>
      <c r="D11" s="13">
        <v>66.099999999999994</v>
      </c>
      <c r="E11" s="13">
        <v>0.3</v>
      </c>
      <c r="F11" s="13">
        <v>0.2</v>
      </c>
      <c r="G11" s="13">
        <f>F11*E11*D11*C11</f>
        <v>3.9659999999999993</v>
      </c>
      <c r="H11" s="13"/>
      <c r="I11" s="22"/>
      <c r="J11" s="25"/>
    </row>
    <row r="12" spans="1:10" ht="21" x14ac:dyDescent="0.3">
      <c r="A12" s="1"/>
      <c r="B12" s="4"/>
      <c r="C12" s="13"/>
      <c r="D12" s="13"/>
      <c r="E12" s="13"/>
      <c r="F12" s="13"/>
      <c r="G12" s="19">
        <f>SUM(G5:G11)</f>
        <v>77.789999999999992</v>
      </c>
      <c r="H12" s="16" t="s">
        <v>52</v>
      </c>
      <c r="I12" s="23"/>
      <c r="J12" s="26"/>
    </row>
    <row r="13" spans="1:10" ht="18.75" x14ac:dyDescent="0.3">
      <c r="A13" s="1">
        <v>2</v>
      </c>
      <c r="B13" s="4" t="s">
        <v>6</v>
      </c>
      <c r="C13" s="13"/>
      <c r="D13" s="13"/>
      <c r="E13" s="13"/>
      <c r="F13" s="13"/>
      <c r="G13" s="13"/>
      <c r="H13" s="16"/>
      <c r="I13" s="23"/>
      <c r="J13" s="26"/>
    </row>
    <row r="14" spans="1:10" ht="18.75" x14ac:dyDescent="0.3">
      <c r="A14" s="4"/>
      <c r="B14" s="34" t="s">
        <v>79</v>
      </c>
      <c r="C14" s="13">
        <v>22</v>
      </c>
      <c r="D14" s="13">
        <v>0.6</v>
      </c>
      <c r="E14" s="13">
        <v>0.6</v>
      </c>
      <c r="F14" s="13">
        <v>0.2</v>
      </c>
      <c r="G14" s="13">
        <f t="shared" ref="G14" si="1">F14*E14*D14*C14</f>
        <v>1.5839999999999999</v>
      </c>
      <c r="H14" s="13"/>
      <c r="I14" s="33"/>
      <c r="J14" s="33"/>
    </row>
    <row r="15" spans="1:10" ht="18.75" x14ac:dyDescent="0.3">
      <c r="A15" s="1"/>
      <c r="B15" s="4" t="s">
        <v>58</v>
      </c>
      <c r="C15" s="13">
        <v>2</v>
      </c>
      <c r="D15" s="13">
        <v>34.1</v>
      </c>
      <c r="E15" s="13">
        <v>0.6</v>
      </c>
      <c r="F15" s="13">
        <v>0.15</v>
      </c>
      <c r="G15" s="13">
        <f>F15*E15*D15*C15</f>
        <v>6.1379999999999999</v>
      </c>
      <c r="H15" s="16"/>
      <c r="I15" s="23"/>
      <c r="J15" s="26"/>
    </row>
    <row r="16" spans="1:10" ht="18.75" x14ac:dyDescent="0.3">
      <c r="A16" s="1"/>
      <c r="B16" s="4" t="s">
        <v>12</v>
      </c>
      <c r="C16" s="13">
        <v>9</v>
      </c>
      <c r="D16" s="13">
        <v>3.8</v>
      </c>
      <c r="E16" s="13">
        <v>0.6</v>
      </c>
      <c r="F16" s="13">
        <v>0.15</v>
      </c>
      <c r="G16" s="13">
        <f>F16*E16*D16*C16</f>
        <v>3.0779999999999998</v>
      </c>
      <c r="H16" s="16"/>
      <c r="I16" s="23"/>
      <c r="J16" s="26"/>
    </row>
    <row r="17" spans="1:10" ht="18.75" x14ac:dyDescent="0.3">
      <c r="A17" s="1"/>
      <c r="B17" s="4" t="s">
        <v>93</v>
      </c>
      <c r="C17" s="13"/>
      <c r="D17" s="13"/>
      <c r="E17" s="13"/>
      <c r="F17" s="13"/>
      <c r="G17" s="13"/>
      <c r="H17" s="13"/>
      <c r="I17" s="13"/>
      <c r="J17" s="24"/>
    </row>
    <row r="18" spans="1:10" ht="18.75" x14ac:dyDescent="0.3">
      <c r="A18" s="1"/>
      <c r="B18" s="4" t="s">
        <v>58</v>
      </c>
      <c r="C18" s="13">
        <v>2</v>
      </c>
      <c r="D18" s="13">
        <v>18.600000000000001</v>
      </c>
      <c r="E18" s="13">
        <v>0.3</v>
      </c>
      <c r="F18" s="13">
        <v>0.1</v>
      </c>
      <c r="G18" s="13">
        <f t="shared" ref="G18:G19" si="2">F18*E18*D18*C18</f>
        <v>1.1160000000000001</v>
      </c>
      <c r="H18" s="13"/>
      <c r="I18" s="13"/>
      <c r="J18" s="24"/>
    </row>
    <row r="19" spans="1:10" ht="18.75" x14ac:dyDescent="0.3">
      <c r="A19" s="1"/>
      <c r="B19" s="4" t="s">
        <v>94</v>
      </c>
      <c r="C19" s="13">
        <v>2</v>
      </c>
      <c r="D19" s="13">
        <v>6.2</v>
      </c>
      <c r="E19" s="13">
        <v>0.3</v>
      </c>
      <c r="F19" s="13">
        <v>0.1</v>
      </c>
      <c r="G19" s="13">
        <f t="shared" si="2"/>
        <v>0.372</v>
      </c>
      <c r="H19" s="13"/>
      <c r="I19" s="13"/>
      <c r="J19" s="24"/>
    </row>
    <row r="20" spans="1:10" ht="18.75" x14ac:dyDescent="0.3">
      <c r="A20" s="1"/>
      <c r="B20" s="4" t="s">
        <v>69</v>
      </c>
      <c r="C20" s="13">
        <v>1</v>
      </c>
      <c r="D20" s="13">
        <v>66.099999999999994</v>
      </c>
      <c r="E20" s="13">
        <v>0.3</v>
      </c>
      <c r="F20" s="13">
        <v>0.1</v>
      </c>
      <c r="G20" s="13">
        <f>F20*E20*D20*C20</f>
        <v>1.9829999999999997</v>
      </c>
      <c r="H20" s="16"/>
      <c r="I20" s="23"/>
      <c r="J20" s="26"/>
    </row>
    <row r="21" spans="1:10" ht="18.75" x14ac:dyDescent="0.3">
      <c r="A21" s="1"/>
      <c r="B21" s="4" t="s">
        <v>7</v>
      </c>
      <c r="C21" s="13">
        <v>1</v>
      </c>
      <c r="D21" s="13">
        <v>34.1</v>
      </c>
      <c r="E21" s="13">
        <v>3.6</v>
      </c>
      <c r="F21" s="13">
        <v>0.4</v>
      </c>
      <c r="G21" s="13">
        <f>F21*E21*D21*C21</f>
        <v>49.104000000000006</v>
      </c>
      <c r="H21" s="16"/>
      <c r="I21" s="23"/>
      <c r="J21" s="26"/>
    </row>
    <row r="22" spans="1:10" ht="18.75" x14ac:dyDescent="0.3">
      <c r="A22" s="1"/>
      <c r="B22" s="4" t="s">
        <v>95</v>
      </c>
      <c r="C22" s="13">
        <v>1</v>
      </c>
      <c r="D22" s="13">
        <v>18.600000000000001</v>
      </c>
      <c r="E22" s="13">
        <v>6.2</v>
      </c>
      <c r="F22" s="13">
        <v>0.2</v>
      </c>
      <c r="G22" s="13">
        <f>F22*E22*D22*C22</f>
        <v>23.064000000000007</v>
      </c>
      <c r="H22" s="16"/>
      <c r="I22" s="23"/>
      <c r="J22" s="26"/>
    </row>
    <row r="23" spans="1:10" ht="21" x14ac:dyDescent="0.3">
      <c r="A23" s="1"/>
      <c r="B23" s="4"/>
      <c r="C23" s="13"/>
      <c r="D23" s="13"/>
      <c r="E23" s="13"/>
      <c r="F23" s="13"/>
      <c r="G23" s="19">
        <f>SUM(G14:G21)</f>
        <v>63.375</v>
      </c>
      <c r="H23" s="16" t="s">
        <v>52</v>
      </c>
      <c r="I23" s="23"/>
      <c r="J23" s="26"/>
    </row>
    <row r="24" spans="1:10" ht="18.75" x14ac:dyDescent="0.3">
      <c r="A24" s="1">
        <v>3</v>
      </c>
      <c r="B24" s="4" t="s">
        <v>60</v>
      </c>
      <c r="C24" s="13"/>
      <c r="D24" s="13"/>
      <c r="E24" s="13"/>
      <c r="F24" s="13"/>
      <c r="G24" s="19"/>
      <c r="H24" s="16"/>
      <c r="I24" s="23"/>
      <c r="J24" s="26"/>
    </row>
    <row r="25" spans="1:10" ht="18.75" x14ac:dyDescent="0.3">
      <c r="A25" s="4"/>
      <c r="B25" s="34" t="s">
        <v>79</v>
      </c>
      <c r="C25" s="13">
        <v>22</v>
      </c>
      <c r="D25" s="13">
        <v>0.6</v>
      </c>
      <c r="E25" s="13">
        <v>0.6</v>
      </c>
      <c r="F25" s="13">
        <v>0.1</v>
      </c>
      <c r="G25" s="13">
        <f>F25*E25*D25*C25</f>
        <v>0.79199999999999993</v>
      </c>
      <c r="H25" s="13"/>
      <c r="I25" s="33"/>
      <c r="J25" s="33"/>
    </row>
    <row r="26" spans="1:10" ht="18.75" x14ac:dyDescent="0.3">
      <c r="A26" s="1"/>
      <c r="B26" s="4" t="s">
        <v>58</v>
      </c>
      <c r="C26" s="13">
        <v>2</v>
      </c>
      <c r="D26" s="13">
        <v>34.1</v>
      </c>
      <c r="E26" s="13">
        <v>0.6</v>
      </c>
      <c r="F26" s="13">
        <v>0.1</v>
      </c>
      <c r="G26" s="13">
        <f>F26*E26*D26*C26</f>
        <v>4.0919999999999996</v>
      </c>
      <c r="H26" s="16"/>
      <c r="I26" s="23"/>
      <c r="J26" s="26"/>
    </row>
    <row r="27" spans="1:10" ht="18.75" x14ac:dyDescent="0.3">
      <c r="A27" s="1"/>
      <c r="B27" s="4" t="s">
        <v>59</v>
      </c>
      <c r="C27" s="13">
        <v>2</v>
      </c>
      <c r="D27" s="13">
        <v>3.8</v>
      </c>
      <c r="E27" s="13">
        <v>0.6</v>
      </c>
      <c r="F27" s="13">
        <v>0.1</v>
      </c>
      <c r="G27" s="13">
        <f>F27*E27*D27*C27</f>
        <v>0.45599999999999996</v>
      </c>
      <c r="H27" s="16"/>
      <c r="I27" s="23"/>
      <c r="J27" s="26"/>
    </row>
    <row r="28" spans="1:10" ht="18.75" x14ac:dyDescent="0.3">
      <c r="A28" s="1"/>
      <c r="B28" s="4" t="s">
        <v>93</v>
      </c>
      <c r="C28" s="13"/>
      <c r="D28" s="13"/>
      <c r="E28" s="13"/>
      <c r="F28" s="13"/>
      <c r="G28" s="13"/>
      <c r="H28" s="13"/>
      <c r="I28" s="13"/>
      <c r="J28" s="24"/>
    </row>
    <row r="29" spans="1:10" ht="18.75" x14ac:dyDescent="0.3">
      <c r="A29" s="1"/>
      <c r="B29" s="4" t="s">
        <v>58</v>
      </c>
      <c r="C29" s="13">
        <v>2</v>
      </c>
      <c r="D29" s="13">
        <v>18.600000000000001</v>
      </c>
      <c r="E29" s="13">
        <v>0.3</v>
      </c>
      <c r="F29" s="13">
        <v>0.1</v>
      </c>
      <c r="G29" s="13">
        <f t="shared" ref="G29:G30" si="3">F29*E29*D29*C29</f>
        <v>1.1160000000000001</v>
      </c>
      <c r="H29" s="13"/>
      <c r="I29" s="13"/>
      <c r="J29" s="24"/>
    </row>
    <row r="30" spans="1:10" ht="18.75" x14ac:dyDescent="0.3">
      <c r="A30" s="1"/>
      <c r="B30" s="4" t="s">
        <v>94</v>
      </c>
      <c r="C30" s="13">
        <v>2</v>
      </c>
      <c r="D30" s="13">
        <v>6.2</v>
      </c>
      <c r="E30" s="13">
        <v>0.3</v>
      </c>
      <c r="F30" s="13">
        <v>0.1</v>
      </c>
      <c r="G30" s="13">
        <f t="shared" si="3"/>
        <v>0.372</v>
      </c>
      <c r="H30" s="13"/>
      <c r="I30" s="13"/>
      <c r="J30" s="24"/>
    </row>
    <row r="31" spans="1:10" ht="18.75" x14ac:dyDescent="0.3">
      <c r="A31" s="1"/>
      <c r="B31" s="4" t="s">
        <v>71</v>
      </c>
      <c r="C31" s="13">
        <v>1</v>
      </c>
      <c r="D31" s="13">
        <v>66.099999999999994</v>
      </c>
      <c r="E31" s="13">
        <v>0.3</v>
      </c>
      <c r="F31" s="13">
        <v>7.4999999999999997E-2</v>
      </c>
      <c r="G31" s="13">
        <f>F31*E31*D31*C31</f>
        <v>1.4872499999999997</v>
      </c>
      <c r="H31" s="16"/>
      <c r="I31" s="23"/>
      <c r="J31" s="26"/>
    </row>
    <row r="32" spans="1:10" ht="21" x14ac:dyDescent="0.3">
      <c r="A32" s="1"/>
      <c r="B32" s="4"/>
      <c r="C32" s="13"/>
      <c r="D32" s="13"/>
      <c r="E32" s="13"/>
      <c r="F32" s="13"/>
      <c r="G32" s="13">
        <f>SUM(G25:G31)</f>
        <v>8.3152499999999989</v>
      </c>
      <c r="H32" s="16" t="s">
        <v>52</v>
      </c>
      <c r="I32" s="23"/>
      <c r="J32" s="26"/>
    </row>
    <row r="33" spans="1:10" ht="75" x14ac:dyDescent="0.3">
      <c r="A33" s="1">
        <v>4</v>
      </c>
      <c r="B33" s="5" t="s">
        <v>96</v>
      </c>
      <c r="C33" s="14">
        <v>1</v>
      </c>
      <c r="D33" s="18">
        <v>32.1</v>
      </c>
      <c r="E33" s="18">
        <v>5.0999999999999996</v>
      </c>
      <c r="F33" s="18"/>
      <c r="G33" s="18">
        <f>D33*E33*C33</f>
        <v>163.71</v>
      </c>
      <c r="H33" s="18" t="s">
        <v>53</v>
      </c>
      <c r="I33" s="18"/>
      <c r="J33" s="26"/>
    </row>
    <row r="34" spans="1:10" ht="56.25" x14ac:dyDescent="0.3">
      <c r="A34" s="1">
        <v>5</v>
      </c>
      <c r="B34" s="6" t="s">
        <v>9</v>
      </c>
      <c r="C34" s="14">
        <v>1</v>
      </c>
      <c r="D34" s="18">
        <v>32.1</v>
      </c>
      <c r="E34" s="18">
        <v>5.0999999999999996</v>
      </c>
      <c r="F34" s="18"/>
      <c r="G34" s="18">
        <f>D34*E34*C34</f>
        <v>163.71</v>
      </c>
      <c r="H34" s="18" t="s">
        <v>53</v>
      </c>
      <c r="I34" s="18"/>
      <c r="J34" s="26"/>
    </row>
    <row r="35" spans="1:10" ht="56.25" x14ac:dyDescent="0.3">
      <c r="A35" s="1">
        <v>6</v>
      </c>
      <c r="B35" s="5" t="s">
        <v>10</v>
      </c>
      <c r="C35" s="14"/>
      <c r="D35" s="18"/>
      <c r="E35" s="18"/>
      <c r="F35" s="18"/>
      <c r="G35" s="18"/>
      <c r="H35" s="18"/>
      <c r="I35" s="18"/>
      <c r="J35" s="26"/>
    </row>
    <row r="36" spans="1:10" s="36" customFormat="1" ht="18.75" x14ac:dyDescent="0.3">
      <c r="A36" s="2"/>
      <c r="B36" s="7" t="s">
        <v>3</v>
      </c>
      <c r="C36" s="14">
        <v>1</v>
      </c>
      <c r="D36" s="18">
        <v>66.099999999999994</v>
      </c>
      <c r="E36" s="18"/>
      <c r="F36" s="18">
        <v>0.3</v>
      </c>
      <c r="G36" s="18">
        <f>C36*D36*F36</f>
        <v>19.829999999999998</v>
      </c>
      <c r="H36" s="18"/>
      <c r="I36" s="18"/>
      <c r="J36" s="35"/>
    </row>
    <row r="37" spans="1:10" ht="21" x14ac:dyDescent="0.3">
      <c r="A37" s="1"/>
      <c r="B37" s="7"/>
      <c r="C37" s="14"/>
      <c r="D37" s="18"/>
      <c r="E37" s="18"/>
      <c r="F37" s="18"/>
      <c r="G37" s="18">
        <f>SUM(G36:G36)</f>
        <v>19.829999999999998</v>
      </c>
      <c r="H37" s="18" t="s">
        <v>53</v>
      </c>
      <c r="I37" s="18"/>
      <c r="J37" s="26"/>
    </row>
    <row r="38" spans="1:10" ht="37.5" x14ac:dyDescent="0.3">
      <c r="A38" s="1">
        <v>7</v>
      </c>
      <c r="B38" s="8" t="s">
        <v>11</v>
      </c>
      <c r="C38" s="14"/>
      <c r="D38" s="18"/>
      <c r="E38" s="18"/>
      <c r="F38" s="18"/>
      <c r="G38" s="18"/>
      <c r="H38" s="18"/>
      <c r="I38" s="18"/>
      <c r="J38" s="26"/>
    </row>
    <row r="39" spans="1:10" ht="18.75" x14ac:dyDescent="0.3">
      <c r="A39" s="1"/>
      <c r="B39" s="4" t="s">
        <v>58</v>
      </c>
      <c r="C39" s="13">
        <v>2</v>
      </c>
      <c r="D39" s="18">
        <v>34.1</v>
      </c>
      <c r="E39" s="13">
        <v>0.4</v>
      </c>
      <c r="F39" s="13">
        <v>1</v>
      </c>
      <c r="G39" s="18">
        <f>F39*E39*D39*C39</f>
        <v>27.28</v>
      </c>
      <c r="H39" s="18"/>
      <c r="I39" s="18"/>
      <c r="J39" s="26"/>
    </row>
    <row r="40" spans="1:10" ht="18.75" x14ac:dyDescent="0.3">
      <c r="A40" s="1"/>
      <c r="B40" s="4" t="s">
        <v>12</v>
      </c>
      <c r="C40" s="13">
        <v>9</v>
      </c>
      <c r="D40" s="18">
        <v>3.8</v>
      </c>
      <c r="E40" s="13">
        <v>0.4</v>
      </c>
      <c r="F40" s="13">
        <v>1</v>
      </c>
      <c r="G40" s="18">
        <f>F40*E40*D40*C40</f>
        <v>13.68</v>
      </c>
      <c r="H40" s="18"/>
      <c r="I40" s="18"/>
      <c r="J40" s="26"/>
    </row>
    <row r="41" spans="1:10" ht="18.75" x14ac:dyDescent="0.3">
      <c r="A41" s="1"/>
      <c r="B41" s="4" t="s">
        <v>72</v>
      </c>
      <c r="C41" s="13">
        <v>1</v>
      </c>
      <c r="D41" s="13">
        <v>66.099999999999994</v>
      </c>
      <c r="E41" s="13">
        <v>0.2</v>
      </c>
      <c r="F41" s="13">
        <v>0.2</v>
      </c>
      <c r="G41" s="18">
        <f>C41*D41*F41</f>
        <v>13.219999999999999</v>
      </c>
      <c r="H41" s="18"/>
      <c r="I41" s="18"/>
      <c r="J41" s="26"/>
    </row>
    <row r="42" spans="1:10" ht="21" x14ac:dyDescent="0.3">
      <c r="A42" s="1"/>
      <c r="B42" s="7"/>
      <c r="C42" s="14"/>
      <c r="D42" s="18"/>
      <c r="E42" s="18"/>
      <c r="F42" s="18"/>
      <c r="G42" s="20">
        <f>SUM(G39:G41)</f>
        <v>54.18</v>
      </c>
      <c r="H42" s="16" t="s">
        <v>52</v>
      </c>
      <c r="I42" s="18"/>
      <c r="J42" s="26"/>
    </row>
    <row r="43" spans="1:10" ht="18.75" x14ac:dyDescent="0.3">
      <c r="A43" s="1"/>
      <c r="B43" s="4"/>
      <c r="C43" s="13"/>
      <c r="D43" s="13"/>
      <c r="E43" s="13"/>
      <c r="F43" s="13"/>
      <c r="G43" s="19"/>
      <c r="H43" s="16"/>
      <c r="I43" s="23"/>
      <c r="J43" s="26"/>
    </row>
    <row r="44" spans="1:10" ht="18.75" x14ac:dyDescent="0.3">
      <c r="A44" s="1">
        <v>8</v>
      </c>
      <c r="B44" s="4" t="s">
        <v>13</v>
      </c>
      <c r="C44" s="13"/>
      <c r="D44" s="13"/>
      <c r="E44" s="13"/>
      <c r="F44" s="13"/>
      <c r="G44" s="19"/>
      <c r="H44" s="16"/>
      <c r="I44" s="23"/>
      <c r="J44" s="26"/>
    </row>
    <row r="45" spans="1:10" ht="18.75" x14ac:dyDescent="0.3">
      <c r="A45" s="1"/>
      <c r="B45" s="4" t="s">
        <v>97</v>
      </c>
      <c r="C45" s="13">
        <v>1</v>
      </c>
      <c r="D45" s="13">
        <v>32.1</v>
      </c>
      <c r="E45" s="13">
        <v>5.0999999999999996</v>
      </c>
      <c r="F45" s="13">
        <v>0.1</v>
      </c>
      <c r="G45" s="13">
        <f>F45*E45*D45*C45</f>
        <v>16.371000000000002</v>
      </c>
      <c r="H45" s="16"/>
      <c r="I45" s="23"/>
      <c r="J45" s="26"/>
    </row>
    <row r="46" spans="1:10" ht="18.75" x14ac:dyDescent="0.3">
      <c r="A46" s="1"/>
      <c r="B46" s="4" t="s">
        <v>73</v>
      </c>
      <c r="C46" s="13">
        <v>2</v>
      </c>
      <c r="D46" s="13">
        <v>66.099999999999994</v>
      </c>
      <c r="E46" s="13">
        <v>0.3</v>
      </c>
      <c r="F46" s="13">
        <v>7.4999999999999997E-2</v>
      </c>
      <c r="G46" s="13">
        <f>F46*E46*D46*C46</f>
        <v>2.9744999999999995</v>
      </c>
      <c r="H46" s="16"/>
      <c r="I46" s="23"/>
      <c r="J46" s="26"/>
    </row>
    <row r="47" spans="1:10" ht="21" x14ac:dyDescent="0.3">
      <c r="A47" s="1"/>
      <c r="B47" s="4"/>
      <c r="C47" s="13"/>
      <c r="D47" s="13"/>
      <c r="E47" s="13"/>
      <c r="F47" s="13"/>
      <c r="G47" s="20">
        <f>SUM(G45:G46)</f>
        <v>19.345500000000001</v>
      </c>
      <c r="H47" s="16" t="s">
        <v>52</v>
      </c>
      <c r="I47" s="23"/>
      <c r="J47" s="26"/>
    </row>
    <row r="48" spans="1:10" ht="18.75" x14ac:dyDescent="0.3">
      <c r="A48" s="1">
        <v>9</v>
      </c>
      <c r="B48" s="4" t="s">
        <v>62</v>
      </c>
      <c r="C48" s="13"/>
      <c r="D48" s="13"/>
      <c r="E48" s="13"/>
      <c r="F48" s="13"/>
      <c r="G48" s="20"/>
      <c r="H48" s="16"/>
      <c r="I48" s="23"/>
      <c r="J48" s="26"/>
    </row>
    <row r="49" spans="1:10" ht="18.75" x14ac:dyDescent="0.3">
      <c r="A49" s="1"/>
      <c r="B49" s="4" t="s">
        <v>98</v>
      </c>
      <c r="C49" s="13">
        <v>1</v>
      </c>
      <c r="D49" s="13">
        <v>32.1</v>
      </c>
      <c r="E49" s="13">
        <v>5.0999999999999996</v>
      </c>
      <c r="F49" s="13"/>
      <c r="G49" s="13">
        <f>E49*D49*C49</f>
        <v>163.71</v>
      </c>
      <c r="H49" s="16"/>
      <c r="I49" s="23"/>
      <c r="J49" s="26"/>
    </row>
    <row r="50" spans="1:10" ht="18.75" x14ac:dyDescent="0.3">
      <c r="A50" s="1"/>
      <c r="B50" s="4" t="s">
        <v>15</v>
      </c>
      <c r="C50" s="13">
        <v>1</v>
      </c>
      <c r="D50" s="13">
        <v>66.099999999999994</v>
      </c>
      <c r="E50" s="13">
        <v>0.3</v>
      </c>
      <c r="F50" s="13"/>
      <c r="G50" s="13">
        <f>E50*D50*C50</f>
        <v>19.829999999999998</v>
      </c>
      <c r="H50" s="16"/>
      <c r="I50" s="23"/>
      <c r="J50" s="26"/>
    </row>
    <row r="51" spans="1:10" ht="18.75" x14ac:dyDescent="0.3">
      <c r="A51" s="1"/>
      <c r="B51" s="4"/>
      <c r="C51" s="13"/>
      <c r="D51" s="13"/>
      <c r="E51" s="13"/>
      <c r="F51" s="13"/>
      <c r="G51" s="20">
        <f>SUM(G49:G50)</f>
        <v>183.54000000000002</v>
      </c>
      <c r="H51" s="16" t="s">
        <v>63</v>
      </c>
      <c r="I51" s="23"/>
      <c r="J51" s="26"/>
    </row>
    <row r="52" spans="1:10" ht="18.75" x14ac:dyDescent="0.3">
      <c r="A52" s="1">
        <v>10</v>
      </c>
      <c r="B52" s="4" t="s">
        <v>18</v>
      </c>
      <c r="C52" s="13"/>
      <c r="D52" s="13"/>
      <c r="E52" s="13"/>
      <c r="F52" s="13"/>
      <c r="G52" s="13"/>
      <c r="H52" s="16"/>
      <c r="I52" s="23"/>
      <c r="J52" s="26"/>
    </row>
    <row r="53" spans="1:10" ht="18.75" x14ac:dyDescent="0.3">
      <c r="A53" s="4"/>
      <c r="B53" s="34" t="s">
        <v>86</v>
      </c>
      <c r="C53" s="13">
        <v>22</v>
      </c>
      <c r="D53" s="13">
        <v>0.6</v>
      </c>
      <c r="E53" s="13">
        <v>0.6</v>
      </c>
      <c r="F53" s="13">
        <v>0.15</v>
      </c>
      <c r="G53" s="13">
        <f>F53*E53*D53*C53</f>
        <v>1.1879999999999999</v>
      </c>
      <c r="H53" s="13"/>
      <c r="I53" s="33"/>
      <c r="J53" s="33"/>
    </row>
    <row r="54" spans="1:10" ht="18.75" x14ac:dyDescent="0.3">
      <c r="A54" s="4"/>
      <c r="B54" s="34" t="s">
        <v>87</v>
      </c>
      <c r="C54" s="13">
        <v>22</v>
      </c>
      <c r="D54" s="13">
        <v>0.22</v>
      </c>
      <c r="E54" s="13">
        <v>0.22</v>
      </c>
      <c r="F54" s="13">
        <v>3.7</v>
      </c>
      <c r="G54" s="13">
        <f>F54*E54*D54*C54</f>
        <v>3.9397600000000006</v>
      </c>
      <c r="H54" s="13"/>
      <c r="I54" s="33"/>
      <c r="J54" s="33"/>
    </row>
    <row r="55" spans="1:10" ht="18.75" x14ac:dyDescent="0.3">
      <c r="A55" s="1"/>
      <c r="B55" s="4" t="s">
        <v>19</v>
      </c>
      <c r="C55" s="13"/>
      <c r="D55" s="13"/>
      <c r="E55" s="13"/>
      <c r="F55" s="13"/>
      <c r="G55" s="13"/>
      <c r="H55" s="16"/>
      <c r="I55" s="23"/>
      <c r="J55" s="26"/>
    </row>
    <row r="56" spans="1:10" ht="18.75" x14ac:dyDescent="0.3">
      <c r="A56" s="1"/>
      <c r="B56" s="9" t="s">
        <v>64</v>
      </c>
      <c r="C56" s="13">
        <v>2</v>
      </c>
      <c r="D56" s="13">
        <v>34.1</v>
      </c>
      <c r="E56" s="13">
        <v>0.2</v>
      </c>
      <c r="F56" s="13">
        <v>0.3</v>
      </c>
      <c r="G56" s="13">
        <f>F56*E56*D56*C56</f>
        <v>4.0919999999999996</v>
      </c>
      <c r="H56" s="16"/>
      <c r="I56" s="23"/>
      <c r="J56" s="26"/>
    </row>
    <row r="57" spans="1:10" ht="18.75" x14ac:dyDescent="0.3">
      <c r="A57" s="1"/>
      <c r="B57" s="9" t="s">
        <v>65</v>
      </c>
      <c r="C57" s="13">
        <v>9</v>
      </c>
      <c r="D57" s="13">
        <v>3.8</v>
      </c>
      <c r="E57" s="13">
        <v>0.2</v>
      </c>
      <c r="F57" s="13">
        <v>0.3</v>
      </c>
      <c r="G57" s="13">
        <f>F57*E57*D57*C57</f>
        <v>2.0519999999999996</v>
      </c>
      <c r="H57" s="16"/>
      <c r="I57" s="23"/>
      <c r="J57" s="26"/>
    </row>
    <row r="58" spans="1:10" ht="18.75" x14ac:dyDescent="0.3">
      <c r="A58" s="1"/>
      <c r="B58" s="9" t="s">
        <v>66</v>
      </c>
      <c r="C58" s="13"/>
      <c r="D58" s="13"/>
      <c r="E58" s="13"/>
      <c r="F58" s="13"/>
      <c r="G58" s="13"/>
      <c r="H58" s="16"/>
      <c r="I58" s="23"/>
      <c r="J58" s="26"/>
    </row>
    <row r="59" spans="1:10" ht="18.75" x14ac:dyDescent="0.3">
      <c r="A59" s="1"/>
      <c r="B59" s="9" t="s">
        <v>64</v>
      </c>
      <c r="C59" s="13">
        <v>2</v>
      </c>
      <c r="D59" s="13">
        <v>34.1</v>
      </c>
      <c r="E59" s="13">
        <v>0.2</v>
      </c>
      <c r="F59" s="13">
        <v>0.2</v>
      </c>
      <c r="G59" s="13">
        <f>F59*E59*D59*C59</f>
        <v>2.7280000000000006</v>
      </c>
      <c r="H59" s="16"/>
      <c r="I59" s="23"/>
      <c r="J59" s="26"/>
    </row>
    <row r="60" spans="1:10" ht="18.75" x14ac:dyDescent="0.3">
      <c r="A60" s="1"/>
      <c r="B60" s="4" t="s">
        <v>65</v>
      </c>
      <c r="C60" s="13">
        <v>9</v>
      </c>
      <c r="D60" s="13">
        <v>24.1</v>
      </c>
      <c r="E60" s="13">
        <v>0.2</v>
      </c>
      <c r="F60" s="13">
        <v>0.2</v>
      </c>
      <c r="G60" s="13">
        <f>F60*E60*D60*C60</f>
        <v>8.6760000000000019</v>
      </c>
      <c r="H60" s="16"/>
      <c r="I60" s="23"/>
      <c r="J60" s="26"/>
    </row>
    <row r="61" spans="1:10" ht="21" x14ac:dyDescent="0.3">
      <c r="A61" s="1"/>
      <c r="B61" s="4"/>
      <c r="C61" s="13"/>
      <c r="D61" s="13"/>
      <c r="E61" s="13"/>
      <c r="F61" s="13"/>
      <c r="G61" s="19">
        <f>SUM(G53:G60)</f>
        <v>22.675760000000004</v>
      </c>
      <c r="H61" s="16" t="s">
        <v>52</v>
      </c>
      <c r="I61" s="23"/>
      <c r="J61" s="26"/>
    </row>
    <row r="62" spans="1:10" ht="18.75" x14ac:dyDescent="0.3">
      <c r="A62" s="1"/>
      <c r="B62" s="4"/>
      <c r="C62" s="13"/>
      <c r="D62" s="13"/>
      <c r="E62" s="13"/>
      <c r="F62" s="13"/>
      <c r="G62" s="13"/>
      <c r="H62" s="16"/>
      <c r="I62" s="23"/>
      <c r="J62" s="26"/>
    </row>
    <row r="63" spans="1:10" ht="37.5" x14ac:dyDescent="0.3">
      <c r="A63" s="1">
        <v>11</v>
      </c>
      <c r="B63" s="8" t="s">
        <v>20</v>
      </c>
      <c r="C63" s="13"/>
      <c r="D63" s="13"/>
      <c r="E63" s="13"/>
      <c r="F63" s="13"/>
      <c r="G63" s="13"/>
      <c r="H63" s="16"/>
      <c r="I63" s="23"/>
      <c r="J63" s="26"/>
    </row>
    <row r="64" spans="1:10" ht="18.75" x14ac:dyDescent="0.3">
      <c r="A64" s="1"/>
      <c r="B64" s="4" t="s">
        <v>3</v>
      </c>
      <c r="C64" s="13"/>
      <c r="D64" s="13"/>
      <c r="E64" s="13"/>
      <c r="F64" s="13"/>
      <c r="G64" s="13"/>
      <c r="H64" s="16"/>
      <c r="I64" s="23"/>
      <c r="J64" s="26"/>
    </row>
    <row r="65" spans="1:10" ht="18.75" x14ac:dyDescent="0.3">
      <c r="A65" s="1"/>
      <c r="B65" s="4" t="s">
        <v>64</v>
      </c>
      <c r="C65" s="13">
        <v>2</v>
      </c>
      <c r="D65" s="13">
        <v>34.1</v>
      </c>
      <c r="E65" s="13"/>
      <c r="F65" s="13">
        <v>3</v>
      </c>
      <c r="G65" s="13">
        <f>F65*D65*C65</f>
        <v>204.60000000000002</v>
      </c>
      <c r="H65" s="16"/>
      <c r="I65" s="23"/>
      <c r="J65" s="26"/>
    </row>
    <row r="66" spans="1:10" ht="18.75" x14ac:dyDescent="0.3">
      <c r="A66" s="1"/>
      <c r="B66" s="4" t="s">
        <v>67</v>
      </c>
      <c r="C66" s="13">
        <v>9</v>
      </c>
      <c r="D66" s="13">
        <v>3.6</v>
      </c>
      <c r="E66" s="13"/>
      <c r="F66" s="13">
        <v>3</v>
      </c>
      <c r="G66" s="13">
        <f>F66*D66*C66</f>
        <v>97.2</v>
      </c>
      <c r="H66" s="16"/>
      <c r="I66" s="23"/>
      <c r="J66" s="26"/>
    </row>
    <row r="67" spans="1:10" ht="18.75" x14ac:dyDescent="0.3">
      <c r="A67" s="1"/>
      <c r="B67" s="4" t="s">
        <v>109</v>
      </c>
      <c r="C67" s="13">
        <v>2</v>
      </c>
      <c r="D67" s="13">
        <v>2.85</v>
      </c>
      <c r="E67" s="13"/>
      <c r="F67" s="13"/>
      <c r="G67" s="13">
        <f>C67*D67</f>
        <v>5.7</v>
      </c>
      <c r="H67" s="16"/>
      <c r="I67" s="23"/>
      <c r="J67" s="26"/>
    </row>
    <row r="68" spans="1:10" ht="18.75" x14ac:dyDescent="0.3">
      <c r="A68" s="1"/>
      <c r="B68" s="4" t="s">
        <v>21</v>
      </c>
      <c r="C68" s="13">
        <v>-10</v>
      </c>
      <c r="D68" s="13">
        <v>1</v>
      </c>
      <c r="E68" s="13"/>
      <c r="F68" s="13">
        <v>2.1</v>
      </c>
      <c r="G68" s="13">
        <f>F68*D68*C68</f>
        <v>-21</v>
      </c>
      <c r="H68" s="16"/>
      <c r="I68" s="23"/>
      <c r="J68" s="26"/>
    </row>
    <row r="69" spans="1:10" ht="18.75" x14ac:dyDescent="0.3">
      <c r="A69" s="1"/>
      <c r="B69" s="4" t="s">
        <v>22</v>
      </c>
      <c r="C69" s="13">
        <v>-19</v>
      </c>
      <c r="D69" s="13">
        <v>1</v>
      </c>
      <c r="E69" s="13"/>
      <c r="F69" s="13">
        <v>1.2</v>
      </c>
      <c r="G69" s="13">
        <f>F69*D69*C69</f>
        <v>-22.8</v>
      </c>
      <c r="H69" s="16"/>
      <c r="I69" s="23"/>
      <c r="J69" s="26"/>
    </row>
    <row r="70" spans="1:10" ht="21" x14ac:dyDescent="0.3">
      <c r="A70" s="1"/>
      <c r="B70" s="4"/>
      <c r="C70" s="13"/>
      <c r="D70" s="13"/>
      <c r="E70" s="13"/>
      <c r="F70" s="13"/>
      <c r="G70" s="19">
        <f>SUM(G64:G69)</f>
        <v>263.7</v>
      </c>
      <c r="H70" s="16" t="s">
        <v>53</v>
      </c>
      <c r="I70" s="23"/>
      <c r="J70" s="26"/>
    </row>
    <row r="71" spans="1:10" ht="18.75" x14ac:dyDescent="0.3">
      <c r="A71" s="1"/>
      <c r="B71" s="4"/>
      <c r="C71" s="13"/>
      <c r="D71" s="13"/>
      <c r="E71" s="13"/>
      <c r="F71" s="13"/>
      <c r="G71" s="19"/>
      <c r="H71" s="16"/>
      <c r="I71" s="23"/>
      <c r="J71" s="26"/>
    </row>
    <row r="72" spans="1:10" ht="56.25" x14ac:dyDescent="0.3">
      <c r="A72" s="1">
        <v>12</v>
      </c>
      <c r="B72" s="5" t="s">
        <v>23</v>
      </c>
      <c r="C72" s="13"/>
      <c r="D72" s="13"/>
      <c r="E72" s="13"/>
      <c r="F72" s="13"/>
      <c r="G72" s="19"/>
      <c r="H72" s="16"/>
      <c r="I72" s="16"/>
      <c r="J72" s="26"/>
    </row>
    <row r="73" spans="1:10" ht="18.75" x14ac:dyDescent="0.3">
      <c r="A73" s="1"/>
      <c r="B73" s="4" t="s">
        <v>24</v>
      </c>
      <c r="C73" s="13">
        <v>22</v>
      </c>
      <c r="D73" s="13">
        <v>10</v>
      </c>
      <c r="E73" s="13">
        <v>0.6</v>
      </c>
      <c r="F73" s="13"/>
      <c r="G73" s="13">
        <f>E73*D73*C73</f>
        <v>132</v>
      </c>
      <c r="H73" s="16"/>
      <c r="I73" s="16"/>
      <c r="J73" s="26"/>
    </row>
    <row r="74" spans="1:10" ht="18.75" x14ac:dyDescent="0.3">
      <c r="A74" s="1"/>
      <c r="B74" s="4" t="s">
        <v>25</v>
      </c>
      <c r="C74" s="13">
        <v>1</v>
      </c>
      <c r="D74" s="13">
        <v>98.5</v>
      </c>
      <c r="E74" s="13">
        <v>5</v>
      </c>
      <c r="F74" s="13"/>
      <c r="G74" s="13">
        <f>E74*D74*C74</f>
        <v>492.5</v>
      </c>
      <c r="H74" s="16"/>
      <c r="I74" s="16"/>
      <c r="J74" s="26"/>
    </row>
    <row r="75" spans="1:10" ht="18.75" x14ac:dyDescent="0.3">
      <c r="A75" s="1"/>
      <c r="B75" s="4" t="s">
        <v>26</v>
      </c>
      <c r="C75" s="13">
        <v>22</v>
      </c>
      <c r="D75" s="13">
        <v>4</v>
      </c>
      <c r="E75" s="13">
        <v>4</v>
      </c>
      <c r="F75" s="13"/>
      <c r="G75" s="13">
        <f>E75*D75*C75</f>
        <v>352</v>
      </c>
      <c r="H75" s="16"/>
      <c r="I75" s="16"/>
      <c r="J75" s="26"/>
    </row>
    <row r="76" spans="1:10" ht="18.75" x14ac:dyDescent="0.3">
      <c r="A76" s="1"/>
      <c r="B76" s="4" t="s">
        <v>27</v>
      </c>
      <c r="C76" s="13">
        <v>2</v>
      </c>
      <c r="D76" s="13">
        <v>4</v>
      </c>
      <c r="E76" s="13">
        <v>1.5</v>
      </c>
      <c r="F76" s="13"/>
      <c r="G76" s="13">
        <f>E76*D76*C76</f>
        <v>12</v>
      </c>
      <c r="H76" s="16"/>
      <c r="I76" s="16"/>
      <c r="J76" s="26"/>
    </row>
    <row r="77" spans="1:10" ht="18.75" x14ac:dyDescent="0.3">
      <c r="A77" s="1"/>
      <c r="B77" s="4" t="s">
        <v>28</v>
      </c>
      <c r="C77" s="13">
        <v>1</v>
      </c>
      <c r="D77" s="13">
        <v>98.5</v>
      </c>
      <c r="E77" s="13">
        <v>4</v>
      </c>
      <c r="F77" s="13"/>
      <c r="G77" s="13">
        <f>E77*D77*C77</f>
        <v>394</v>
      </c>
      <c r="H77" s="16"/>
      <c r="I77" s="16"/>
      <c r="J77" s="26"/>
    </row>
    <row r="78" spans="1:10" ht="18.75" x14ac:dyDescent="0.3">
      <c r="A78" s="1"/>
      <c r="B78" s="4"/>
      <c r="C78" s="13"/>
      <c r="D78" s="13"/>
      <c r="E78" s="13"/>
      <c r="F78" s="13"/>
      <c r="G78" s="19">
        <f>SUM(G73:G77)</f>
        <v>1382.5</v>
      </c>
      <c r="H78" s="16" t="s">
        <v>54</v>
      </c>
      <c r="I78" s="16"/>
      <c r="J78" s="26"/>
    </row>
    <row r="79" spans="1:10" ht="18.75" x14ac:dyDescent="0.3">
      <c r="A79" s="1">
        <v>13</v>
      </c>
      <c r="B79" s="4" t="s">
        <v>29</v>
      </c>
      <c r="C79" s="13"/>
      <c r="D79" s="13"/>
      <c r="E79" s="13"/>
      <c r="F79" s="13"/>
      <c r="G79" s="19"/>
      <c r="H79" s="16"/>
      <c r="I79" s="16"/>
      <c r="J79" s="26"/>
    </row>
    <row r="80" spans="1:10" ht="18.75" x14ac:dyDescent="0.3">
      <c r="A80" s="1"/>
      <c r="B80" s="4" t="s">
        <v>75</v>
      </c>
      <c r="C80" s="13">
        <v>1</v>
      </c>
      <c r="D80" s="13">
        <v>335</v>
      </c>
      <c r="E80" s="13">
        <v>0.9</v>
      </c>
      <c r="F80" s="13"/>
      <c r="G80" s="13">
        <f>E80*D80*C80</f>
        <v>301.5</v>
      </c>
      <c r="H80" s="16"/>
      <c r="I80" s="16"/>
      <c r="J80" s="26"/>
    </row>
    <row r="81" spans="1:10" ht="18.75" x14ac:dyDescent="0.3">
      <c r="A81" s="1"/>
      <c r="B81" s="4" t="s">
        <v>31</v>
      </c>
      <c r="C81" s="13">
        <v>6</v>
      </c>
      <c r="D81" s="13">
        <v>13</v>
      </c>
      <c r="E81" s="13">
        <v>0.8</v>
      </c>
      <c r="F81" s="13"/>
      <c r="G81" s="13">
        <f>E81*D81*C81</f>
        <v>62.400000000000006</v>
      </c>
      <c r="H81" s="16"/>
      <c r="I81" s="16"/>
      <c r="J81" s="26"/>
    </row>
    <row r="82" spans="1:10" ht="18.75" x14ac:dyDescent="0.3">
      <c r="A82" s="1"/>
      <c r="B82" s="4" t="s">
        <v>32</v>
      </c>
      <c r="C82" s="13">
        <v>2</v>
      </c>
      <c r="D82" s="13">
        <v>6</v>
      </c>
      <c r="E82" s="13">
        <v>0.66</v>
      </c>
      <c r="F82" s="13"/>
      <c r="G82" s="13">
        <f>E82*D82*C82</f>
        <v>7.92</v>
      </c>
      <c r="H82" s="16"/>
      <c r="I82" s="16"/>
      <c r="J82" s="26"/>
    </row>
    <row r="83" spans="1:10" ht="18.75" x14ac:dyDescent="0.3">
      <c r="A83" s="1"/>
      <c r="B83" s="4" t="s">
        <v>74</v>
      </c>
      <c r="C83" s="13">
        <v>1</v>
      </c>
      <c r="D83" s="13">
        <v>335</v>
      </c>
      <c r="E83" s="13">
        <v>0.66</v>
      </c>
      <c r="F83" s="13"/>
      <c r="G83" s="13">
        <f>E83*D83*C83</f>
        <v>221.10000000000002</v>
      </c>
      <c r="H83" s="16"/>
      <c r="I83" s="16"/>
      <c r="J83" s="26"/>
    </row>
    <row r="84" spans="1:10" ht="18.75" x14ac:dyDescent="0.3">
      <c r="A84" s="1"/>
      <c r="B84" s="4"/>
      <c r="C84" s="13"/>
      <c r="D84" s="13"/>
      <c r="E84" s="13"/>
      <c r="F84" s="13"/>
      <c r="G84" s="19">
        <f>SUM(G80:G83)</f>
        <v>592.92000000000007</v>
      </c>
      <c r="H84" s="16" t="s">
        <v>54</v>
      </c>
      <c r="I84" s="16"/>
      <c r="J84" s="26"/>
    </row>
    <row r="85" spans="1:10" ht="18.75" x14ac:dyDescent="0.3">
      <c r="A85" s="1"/>
      <c r="B85" s="4"/>
      <c r="C85" s="13"/>
      <c r="D85" s="13"/>
      <c r="E85" s="13"/>
      <c r="F85" s="13"/>
      <c r="G85" s="19"/>
      <c r="H85" s="16"/>
      <c r="I85" s="16"/>
      <c r="J85" s="26"/>
    </row>
    <row r="86" spans="1:10" ht="18.75" x14ac:dyDescent="0.3">
      <c r="A86" s="1">
        <v>14</v>
      </c>
      <c r="B86" s="4" t="s">
        <v>34</v>
      </c>
      <c r="C86" s="13">
        <v>1</v>
      </c>
      <c r="D86" s="13">
        <v>34.1</v>
      </c>
      <c r="E86" s="13">
        <v>3.6</v>
      </c>
      <c r="F86" s="13"/>
      <c r="G86" s="19">
        <f>D86*E86</f>
        <v>122.76</v>
      </c>
      <c r="H86" s="16" t="s">
        <v>63</v>
      </c>
      <c r="I86" s="16"/>
      <c r="J86" s="26"/>
    </row>
    <row r="87" spans="1:10" ht="18.75" x14ac:dyDescent="0.3">
      <c r="A87" s="1"/>
      <c r="B87" s="4"/>
      <c r="C87" s="13"/>
      <c r="D87" s="13"/>
      <c r="E87" s="13"/>
      <c r="F87" s="13"/>
      <c r="G87" s="19"/>
      <c r="H87" s="16"/>
      <c r="I87" s="16"/>
      <c r="J87" s="26"/>
    </row>
    <row r="88" spans="1:10" ht="18.75" x14ac:dyDescent="0.3">
      <c r="A88" s="1">
        <v>15</v>
      </c>
      <c r="B88" s="7" t="s">
        <v>35</v>
      </c>
      <c r="C88" s="13"/>
      <c r="D88" s="13"/>
      <c r="E88" s="13"/>
      <c r="F88" s="13"/>
      <c r="G88" s="19"/>
      <c r="H88" s="16"/>
      <c r="I88" s="16"/>
      <c r="J88" s="26"/>
    </row>
    <row r="89" spans="1:10" ht="18.75" x14ac:dyDescent="0.3">
      <c r="A89" s="1"/>
      <c r="B89" s="4" t="s">
        <v>36</v>
      </c>
      <c r="C89" s="13"/>
      <c r="D89" s="13"/>
      <c r="E89" s="13"/>
      <c r="F89" s="13"/>
      <c r="G89" s="13"/>
      <c r="H89" s="16"/>
      <c r="I89" s="16"/>
      <c r="J89" s="26"/>
    </row>
    <row r="90" spans="1:10" ht="18.75" x14ac:dyDescent="0.3">
      <c r="A90" s="1"/>
      <c r="B90" s="4" t="s">
        <v>64</v>
      </c>
      <c r="C90" s="13">
        <v>2</v>
      </c>
      <c r="D90" s="13">
        <v>34.1</v>
      </c>
      <c r="E90" s="13">
        <v>3</v>
      </c>
      <c r="F90" s="13"/>
      <c r="G90" s="13">
        <f>C90*D90*E90</f>
        <v>204.60000000000002</v>
      </c>
      <c r="H90" s="16"/>
      <c r="I90" s="16"/>
      <c r="J90" s="26"/>
    </row>
    <row r="91" spans="1:10" ht="18.75" x14ac:dyDescent="0.3">
      <c r="A91" s="1"/>
      <c r="B91" s="4" t="s">
        <v>67</v>
      </c>
      <c r="C91" s="13">
        <v>9</v>
      </c>
      <c r="D91" s="13">
        <v>3.6</v>
      </c>
      <c r="E91" s="13">
        <v>3</v>
      </c>
      <c r="F91" s="13"/>
      <c r="G91" s="13">
        <f>C91*D91*E91</f>
        <v>97.199999999999989</v>
      </c>
      <c r="H91" s="16"/>
      <c r="I91" s="16"/>
      <c r="J91" s="26"/>
    </row>
    <row r="92" spans="1:10" ht="18.75" x14ac:dyDescent="0.3">
      <c r="A92" s="1"/>
      <c r="B92" s="4" t="s">
        <v>37</v>
      </c>
      <c r="C92" s="13"/>
      <c r="D92" s="13"/>
      <c r="E92" s="13"/>
      <c r="F92" s="13"/>
      <c r="G92" s="13"/>
      <c r="H92" s="16"/>
      <c r="I92" s="16"/>
      <c r="J92" s="26"/>
    </row>
    <row r="93" spans="1:10" ht="18.75" x14ac:dyDescent="0.3">
      <c r="A93" s="1"/>
      <c r="B93" s="4" t="s">
        <v>64</v>
      </c>
      <c r="C93" s="13">
        <v>2</v>
      </c>
      <c r="D93" s="13">
        <v>34.1</v>
      </c>
      <c r="E93" s="13">
        <v>3</v>
      </c>
      <c r="F93" s="13"/>
      <c r="G93" s="13">
        <f>C93*D93*E93</f>
        <v>204.60000000000002</v>
      </c>
      <c r="H93" s="16"/>
      <c r="I93" s="16"/>
      <c r="J93" s="26"/>
    </row>
    <row r="94" spans="1:10" ht="18.75" x14ac:dyDescent="0.3">
      <c r="A94" s="1"/>
      <c r="B94" s="4" t="s">
        <v>67</v>
      </c>
      <c r="C94" s="13">
        <v>9</v>
      </c>
      <c r="D94" s="13">
        <v>3.6</v>
      </c>
      <c r="E94" s="13">
        <v>3</v>
      </c>
      <c r="F94" s="13"/>
      <c r="G94" s="13">
        <f>C94*D94*E94</f>
        <v>97.199999999999989</v>
      </c>
      <c r="H94" s="16"/>
      <c r="I94" s="16"/>
      <c r="J94" s="26"/>
    </row>
    <row r="95" spans="1:10" ht="18.75" x14ac:dyDescent="0.3">
      <c r="A95" s="1"/>
      <c r="B95" s="4" t="s">
        <v>38</v>
      </c>
      <c r="C95" s="13">
        <v>-10</v>
      </c>
      <c r="D95" s="13">
        <v>1</v>
      </c>
      <c r="E95" s="13">
        <v>2.1</v>
      </c>
      <c r="F95" s="13"/>
      <c r="G95" s="13">
        <f>E95*D95*C95</f>
        <v>-21</v>
      </c>
      <c r="H95" s="16"/>
      <c r="I95" s="16"/>
      <c r="J95" s="26"/>
    </row>
    <row r="96" spans="1:10" ht="18.75" x14ac:dyDescent="0.3">
      <c r="A96" s="1"/>
      <c r="B96" s="4" t="s">
        <v>39</v>
      </c>
      <c r="C96" s="13">
        <v>-19</v>
      </c>
      <c r="D96" s="13">
        <v>1</v>
      </c>
      <c r="E96" s="13">
        <v>1</v>
      </c>
      <c r="F96" s="13"/>
      <c r="G96" s="13">
        <f>E96*D96*C96</f>
        <v>-19</v>
      </c>
      <c r="H96" s="16"/>
      <c r="I96" s="16"/>
      <c r="J96" s="26"/>
    </row>
    <row r="97" spans="1:10" ht="21" x14ac:dyDescent="0.3">
      <c r="A97" s="1"/>
      <c r="B97" s="4"/>
      <c r="C97" s="13"/>
      <c r="D97" s="13"/>
      <c r="E97" s="13"/>
      <c r="F97" s="13"/>
      <c r="G97" s="19">
        <f>SUM(G89:G96)</f>
        <v>563.6</v>
      </c>
      <c r="H97" s="16" t="s">
        <v>53</v>
      </c>
      <c r="I97" s="16"/>
      <c r="J97" s="26"/>
    </row>
    <row r="98" spans="1:10" ht="18.75" x14ac:dyDescent="0.3">
      <c r="A98" s="1"/>
      <c r="B98" s="4"/>
      <c r="C98" s="13"/>
      <c r="D98" s="13"/>
      <c r="E98" s="13"/>
      <c r="F98" s="13"/>
      <c r="G98" s="19"/>
      <c r="H98" s="16"/>
      <c r="I98" s="16"/>
      <c r="J98" s="26"/>
    </row>
    <row r="99" spans="1:10" ht="37.5" x14ac:dyDescent="0.3">
      <c r="A99" s="2">
        <v>16</v>
      </c>
      <c r="B99" s="5" t="s">
        <v>40</v>
      </c>
      <c r="C99" s="15"/>
      <c r="D99" s="15"/>
      <c r="E99" s="15"/>
      <c r="F99" s="15"/>
      <c r="G99" s="20">
        <f>G97</f>
        <v>563.6</v>
      </c>
      <c r="H99" s="18" t="s">
        <v>53</v>
      </c>
      <c r="I99" s="18"/>
      <c r="J99" s="26"/>
    </row>
    <row r="100" spans="1:10" s="36" customFormat="1" ht="75" x14ac:dyDescent="0.3">
      <c r="A100" s="2">
        <v>17</v>
      </c>
      <c r="B100" s="5" t="s">
        <v>81</v>
      </c>
      <c r="C100" s="15"/>
      <c r="D100" s="15"/>
      <c r="E100" s="15"/>
      <c r="F100" s="15"/>
      <c r="G100" s="18">
        <v>203</v>
      </c>
      <c r="H100" s="18" t="s">
        <v>53</v>
      </c>
      <c r="I100" s="18"/>
      <c r="J100" s="35"/>
    </row>
    <row r="101" spans="1:10" ht="18.75" x14ac:dyDescent="0.3">
      <c r="A101" s="1">
        <v>18</v>
      </c>
      <c r="B101" s="10" t="s">
        <v>41</v>
      </c>
      <c r="C101" s="13"/>
      <c r="D101" s="13"/>
      <c r="E101" s="13"/>
      <c r="F101" s="13"/>
      <c r="G101" s="16">
        <v>103</v>
      </c>
      <c r="H101" s="18" t="s">
        <v>54</v>
      </c>
      <c r="I101" s="16"/>
      <c r="J101" s="26"/>
    </row>
    <row r="102" spans="1:10" ht="37.5" x14ac:dyDescent="0.3">
      <c r="A102" s="1"/>
      <c r="B102" s="10" t="s">
        <v>99</v>
      </c>
      <c r="C102" s="13">
        <v>11</v>
      </c>
      <c r="D102" s="13">
        <v>0.1</v>
      </c>
      <c r="E102" s="13">
        <v>0.05</v>
      </c>
      <c r="F102" s="13">
        <v>3.8</v>
      </c>
      <c r="G102" s="16">
        <f>C102*F102</f>
        <v>41.8</v>
      </c>
      <c r="H102" s="18" t="s">
        <v>54</v>
      </c>
      <c r="I102" s="16"/>
      <c r="J102" s="26"/>
    </row>
    <row r="103" spans="1:10" ht="75" x14ac:dyDescent="0.3">
      <c r="A103" s="1">
        <v>19</v>
      </c>
      <c r="B103" s="11" t="s">
        <v>42</v>
      </c>
      <c r="C103" s="16">
        <v>1</v>
      </c>
      <c r="D103" s="16">
        <v>34.1</v>
      </c>
      <c r="E103" s="16">
        <v>3.6</v>
      </c>
      <c r="F103" s="13"/>
      <c r="G103" s="16">
        <f>E103*D103*C103</f>
        <v>122.76</v>
      </c>
      <c r="H103" s="18" t="s">
        <v>53</v>
      </c>
      <c r="I103" s="16"/>
      <c r="J103" s="26"/>
    </row>
    <row r="104" spans="1:10" ht="56.25" x14ac:dyDescent="0.3">
      <c r="A104" s="1">
        <v>20</v>
      </c>
      <c r="B104" s="8" t="s">
        <v>68</v>
      </c>
      <c r="C104" s="16">
        <v>10</v>
      </c>
      <c r="D104" s="16">
        <v>1</v>
      </c>
      <c r="E104" s="16">
        <v>2.1</v>
      </c>
      <c r="F104" s="13"/>
      <c r="G104" s="16"/>
      <c r="H104" s="16" t="s">
        <v>46</v>
      </c>
      <c r="I104" s="16"/>
      <c r="J104" s="26"/>
    </row>
    <row r="105" spans="1:10" ht="75" x14ac:dyDescent="0.3">
      <c r="A105" s="1">
        <v>21</v>
      </c>
      <c r="B105" s="8" t="s">
        <v>43</v>
      </c>
      <c r="C105" s="16">
        <v>19</v>
      </c>
      <c r="D105" s="16">
        <v>1.2</v>
      </c>
      <c r="E105" s="16">
        <v>1.2</v>
      </c>
      <c r="F105" s="13"/>
      <c r="G105" s="16">
        <v>4</v>
      </c>
      <c r="H105" s="16" t="s">
        <v>46</v>
      </c>
      <c r="I105" s="16"/>
      <c r="J105" s="26"/>
    </row>
    <row r="106" spans="1:10" ht="56.25" x14ac:dyDescent="0.3">
      <c r="A106" s="1">
        <v>22</v>
      </c>
      <c r="B106" s="8" t="s">
        <v>44</v>
      </c>
      <c r="C106" s="13"/>
      <c r="D106" s="13"/>
      <c r="E106" s="13"/>
      <c r="F106" s="13"/>
      <c r="G106" s="16">
        <v>1</v>
      </c>
      <c r="H106" s="16" t="s">
        <v>55</v>
      </c>
      <c r="I106" s="16"/>
      <c r="J106" s="26"/>
    </row>
    <row r="107" spans="1:10" ht="19.5" thickBot="1" x14ac:dyDescent="0.35">
      <c r="A107" s="3"/>
      <c r="B107" s="12" t="s">
        <v>45</v>
      </c>
      <c r="C107" s="17"/>
      <c r="D107" s="17"/>
      <c r="E107" s="17"/>
      <c r="F107" s="17"/>
      <c r="G107" s="21"/>
      <c r="H107" s="21"/>
      <c r="I107" s="21"/>
      <c r="J107" s="27"/>
    </row>
  </sheetData>
  <mergeCells count="2">
    <mergeCell ref="A1:J1"/>
    <mergeCell ref="A2:J2"/>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topLeftCell="A109" zoomScale="60" zoomScaleNormal="100" workbookViewId="0">
      <selection activeCell="L10" sqref="L10"/>
    </sheetView>
  </sheetViews>
  <sheetFormatPr defaultColWidth="9.140625" defaultRowHeight="15" x14ac:dyDescent="0.25"/>
  <cols>
    <col min="1" max="1" width="6.7109375" customWidth="1"/>
    <col min="2" max="2" width="56.5703125" customWidth="1"/>
    <col min="3" max="3" width="9.7109375" customWidth="1"/>
    <col min="4" max="8" width="12.7109375" customWidth="1"/>
    <col min="9" max="9" width="13.140625" customWidth="1"/>
    <col min="10" max="10" width="19.42578125" customWidth="1"/>
    <col min="257" max="257" width="6.7109375" customWidth="1"/>
    <col min="258" max="258" width="56.5703125" customWidth="1"/>
    <col min="259" max="259" width="9.7109375" customWidth="1"/>
    <col min="260" max="264" width="12.7109375" customWidth="1"/>
    <col min="265" max="265" width="13.140625" customWidth="1"/>
    <col min="266" max="266" width="19.42578125" customWidth="1"/>
    <col min="513" max="513" width="6.7109375" customWidth="1"/>
    <col min="514" max="514" width="56.5703125" customWidth="1"/>
    <col min="515" max="515" width="9.7109375" customWidth="1"/>
    <col min="516" max="520" width="12.7109375" customWidth="1"/>
    <col min="521" max="521" width="13.140625" customWidth="1"/>
    <col min="522" max="522" width="19.42578125" customWidth="1"/>
    <col min="769" max="769" width="6.7109375" customWidth="1"/>
    <col min="770" max="770" width="56.5703125" customWidth="1"/>
    <col min="771" max="771" width="9.7109375" customWidth="1"/>
    <col min="772" max="776" width="12.7109375" customWidth="1"/>
    <col min="777" max="777" width="13.140625" customWidth="1"/>
    <col min="778" max="778" width="19.42578125" customWidth="1"/>
    <col min="1025" max="1025" width="6.7109375" customWidth="1"/>
    <col min="1026" max="1026" width="56.5703125" customWidth="1"/>
    <col min="1027" max="1027" width="9.7109375" customWidth="1"/>
    <col min="1028" max="1032" width="12.7109375" customWidth="1"/>
    <col min="1033" max="1033" width="13.140625" customWidth="1"/>
    <col min="1034" max="1034" width="19.42578125" customWidth="1"/>
    <col min="1281" max="1281" width="6.7109375" customWidth="1"/>
    <col min="1282" max="1282" width="56.5703125" customWidth="1"/>
    <col min="1283" max="1283" width="9.7109375" customWidth="1"/>
    <col min="1284" max="1288" width="12.7109375" customWidth="1"/>
    <col min="1289" max="1289" width="13.140625" customWidth="1"/>
    <col min="1290" max="1290" width="19.42578125" customWidth="1"/>
    <col min="1537" max="1537" width="6.7109375" customWidth="1"/>
    <col min="1538" max="1538" width="56.5703125" customWidth="1"/>
    <col min="1539" max="1539" width="9.7109375" customWidth="1"/>
    <col min="1540" max="1544" width="12.7109375" customWidth="1"/>
    <col min="1545" max="1545" width="13.140625" customWidth="1"/>
    <col min="1546" max="1546" width="19.42578125" customWidth="1"/>
    <col min="1793" max="1793" width="6.7109375" customWidth="1"/>
    <col min="1794" max="1794" width="56.5703125" customWidth="1"/>
    <col min="1795" max="1795" width="9.7109375" customWidth="1"/>
    <col min="1796" max="1800" width="12.7109375" customWidth="1"/>
    <col min="1801" max="1801" width="13.140625" customWidth="1"/>
    <col min="1802" max="1802" width="19.42578125" customWidth="1"/>
    <col min="2049" max="2049" width="6.7109375" customWidth="1"/>
    <col min="2050" max="2050" width="56.5703125" customWidth="1"/>
    <col min="2051" max="2051" width="9.7109375" customWidth="1"/>
    <col min="2052" max="2056" width="12.7109375" customWidth="1"/>
    <col min="2057" max="2057" width="13.140625" customWidth="1"/>
    <col min="2058" max="2058" width="19.42578125" customWidth="1"/>
    <col min="2305" max="2305" width="6.7109375" customWidth="1"/>
    <col min="2306" max="2306" width="56.5703125" customWidth="1"/>
    <col min="2307" max="2307" width="9.7109375" customWidth="1"/>
    <col min="2308" max="2312" width="12.7109375" customWidth="1"/>
    <col min="2313" max="2313" width="13.140625" customWidth="1"/>
    <col min="2314" max="2314" width="19.42578125" customWidth="1"/>
    <col min="2561" max="2561" width="6.7109375" customWidth="1"/>
    <col min="2562" max="2562" width="56.5703125" customWidth="1"/>
    <col min="2563" max="2563" width="9.7109375" customWidth="1"/>
    <col min="2564" max="2568" width="12.7109375" customWidth="1"/>
    <col min="2569" max="2569" width="13.140625" customWidth="1"/>
    <col min="2570" max="2570" width="19.42578125" customWidth="1"/>
    <col min="2817" max="2817" width="6.7109375" customWidth="1"/>
    <col min="2818" max="2818" width="56.5703125" customWidth="1"/>
    <col min="2819" max="2819" width="9.7109375" customWidth="1"/>
    <col min="2820" max="2824" width="12.7109375" customWidth="1"/>
    <col min="2825" max="2825" width="13.140625" customWidth="1"/>
    <col min="2826" max="2826" width="19.42578125" customWidth="1"/>
    <col min="3073" max="3073" width="6.7109375" customWidth="1"/>
    <col min="3074" max="3074" width="56.5703125" customWidth="1"/>
    <col min="3075" max="3075" width="9.7109375" customWidth="1"/>
    <col min="3076" max="3080" width="12.7109375" customWidth="1"/>
    <col min="3081" max="3081" width="13.140625" customWidth="1"/>
    <col min="3082" max="3082" width="19.42578125" customWidth="1"/>
    <col min="3329" max="3329" width="6.7109375" customWidth="1"/>
    <col min="3330" max="3330" width="56.5703125" customWidth="1"/>
    <col min="3331" max="3331" width="9.7109375" customWidth="1"/>
    <col min="3332" max="3336" width="12.7109375" customWidth="1"/>
    <col min="3337" max="3337" width="13.140625" customWidth="1"/>
    <col min="3338" max="3338" width="19.42578125" customWidth="1"/>
    <col min="3585" max="3585" width="6.7109375" customWidth="1"/>
    <col min="3586" max="3586" width="56.5703125" customWidth="1"/>
    <col min="3587" max="3587" width="9.7109375" customWidth="1"/>
    <col min="3588" max="3592" width="12.7109375" customWidth="1"/>
    <col min="3593" max="3593" width="13.140625" customWidth="1"/>
    <col min="3594" max="3594" width="19.42578125" customWidth="1"/>
    <col min="3841" max="3841" width="6.7109375" customWidth="1"/>
    <col min="3842" max="3842" width="56.5703125" customWidth="1"/>
    <col min="3843" max="3843" width="9.7109375" customWidth="1"/>
    <col min="3844" max="3848" width="12.7109375" customWidth="1"/>
    <col min="3849" max="3849" width="13.140625" customWidth="1"/>
    <col min="3850" max="3850" width="19.42578125" customWidth="1"/>
    <col min="4097" max="4097" width="6.7109375" customWidth="1"/>
    <col min="4098" max="4098" width="56.5703125" customWidth="1"/>
    <col min="4099" max="4099" width="9.7109375" customWidth="1"/>
    <col min="4100" max="4104" width="12.7109375" customWidth="1"/>
    <col min="4105" max="4105" width="13.140625" customWidth="1"/>
    <col min="4106" max="4106" width="19.42578125" customWidth="1"/>
    <col min="4353" max="4353" width="6.7109375" customWidth="1"/>
    <col min="4354" max="4354" width="56.5703125" customWidth="1"/>
    <col min="4355" max="4355" width="9.7109375" customWidth="1"/>
    <col min="4356" max="4360" width="12.7109375" customWidth="1"/>
    <col min="4361" max="4361" width="13.140625" customWidth="1"/>
    <col min="4362" max="4362" width="19.42578125" customWidth="1"/>
    <col min="4609" max="4609" width="6.7109375" customWidth="1"/>
    <col min="4610" max="4610" width="56.5703125" customWidth="1"/>
    <col min="4611" max="4611" width="9.7109375" customWidth="1"/>
    <col min="4612" max="4616" width="12.7109375" customWidth="1"/>
    <col min="4617" max="4617" width="13.140625" customWidth="1"/>
    <col min="4618" max="4618" width="19.42578125" customWidth="1"/>
    <col min="4865" max="4865" width="6.7109375" customWidth="1"/>
    <col min="4866" max="4866" width="56.5703125" customWidth="1"/>
    <col min="4867" max="4867" width="9.7109375" customWidth="1"/>
    <col min="4868" max="4872" width="12.7109375" customWidth="1"/>
    <col min="4873" max="4873" width="13.140625" customWidth="1"/>
    <col min="4874" max="4874" width="19.42578125" customWidth="1"/>
    <col min="5121" max="5121" width="6.7109375" customWidth="1"/>
    <col min="5122" max="5122" width="56.5703125" customWidth="1"/>
    <col min="5123" max="5123" width="9.7109375" customWidth="1"/>
    <col min="5124" max="5128" width="12.7109375" customWidth="1"/>
    <col min="5129" max="5129" width="13.140625" customWidth="1"/>
    <col min="5130" max="5130" width="19.42578125" customWidth="1"/>
    <col min="5377" max="5377" width="6.7109375" customWidth="1"/>
    <col min="5378" max="5378" width="56.5703125" customWidth="1"/>
    <col min="5379" max="5379" width="9.7109375" customWidth="1"/>
    <col min="5380" max="5384" width="12.7109375" customWidth="1"/>
    <col min="5385" max="5385" width="13.140625" customWidth="1"/>
    <col min="5386" max="5386" width="19.42578125" customWidth="1"/>
    <col min="5633" max="5633" width="6.7109375" customWidth="1"/>
    <col min="5634" max="5634" width="56.5703125" customWidth="1"/>
    <col min="5635" max="5635" width="9.7109375" customWidth="1"/>
    <col min="5636" max="5640" width="12.7109375" customWidth="1"/>
    <col min="5641" max="5641" width="13.140625" customWidth="1"/>
    <col min="5642" max="5642" width="19.42578125" customWidth="1"/>
    <col min="5889" max="5889" width="6.7109375" customWidth="1"/>
    <col min="5890" max="5890" width="56.5703125" customWidth="1"/>
    <col min="5891" max="5891" width="9.7109375" customWidth="1"/>
    <col min="5892" max="5896" width="12.7109375" customWidth="1"/>
    <col min="5897" max="5897" width="13.140625" customWidth="1"/>
    <col min="5898" max="5898" width="19.42578125" customWidth="1"/>
    <col min="6145" max="6145" width="6.7109375" customWidth="1"/>
    <col min="6146" max="6146" width="56.5703125" customWidth="1"/>
    <col min="6147" max="6147" width="9.7109375" customWidth="1"/>
    <col min="6148" max="6152" width="12.7109375" customWidth="1"/>
    <col min="6153" max="6153" width="13.140625" customWidth="1"/>
    <col min="6154" max="6154" width="19.42578125" customWidth="1"/>
    <col min="6401" max="6401" width="6.7109375" customWidth="1"/>
    <col min="6402" max="6402" width="56.5703125" customWidth="1"/>
    <col min="6403" max="6403" width="9.7109375" customWidth="1"/>
    <col min="6404" max="6408" width="12.7109375" customWidth="1"/>
    <col min="6409" max="6409" width="13.140625" customWidth="1"/>
    <col min="6410" max="6410" width="19.42578125" customWidth="1"/>
    <col min="6657" max="6657" width="6.7109375" customWidth="1"/>
    <col min="6658" max="6658" width="56.5703125" customWidth="1"/>
    <col min="6659" max="6659" width="9.7109375" customWidth="1"/>
    <col min="6660" max="6664" width="12.7109375" customWidth="1"/>
    <col min="6665" max="6665" width="13.140625" customWidth="1"/>
    <col min="6666" max="6666" width="19.42578125" customWidth="1"/>
    <col min="6913" max="6913" width="6.7109375" customWidth="1"/>
    <col min="6914" max="6914" width="56.5703125" customWidth="1"/>
    <col min="6915" max="6915" width="9.7109375" customWidth="1"/>
    <col min="6916" max="6920" width="12.7109375" customWidth="1"/>
    <col min="6921" max="6921" width="13.140625" customWidth="1"/>
    <col min="6922" max="6922" width="19.42578125" customWidth="1"/>
    <col min="7169" max="7169" width="6.7109375" customWidth="1"/>
    <col min="7170" max="7170" width="56.5703125" customWidth="1"/>
    <col min="7171" max="7171" width="9.7109375" customWidth="1"/>
    <col min="7172" max="7176" width="12.7109375" customWidth="1"/>
    <col min="7177" max="7177" width="13.140625" customWidth="1"/>
    <col min="7178" max="7178" width="19.42578125" customWidth="1"/>
    <col min="7425" max="7425" width="6.7109375" customWidth="1"/>
    <col min="7426" max="7426" width="56.5703125" customWidth="1"/>
    <col min="7427" max="7427" width="9.7109375" customWidth="1"/>
    <col min="7428" max="7432" width="12.7109375" customWidth="1"/>
    <col min="7433" max="7433" width="13.140625" customWidth="1"/>
    <col min="7434" max="7434" width="19.42578125" customWidth="1"/>
    <col min="7681" max="7681" width="6.7109375" customWidth="1"/>
    <col min="7682" max="7682" width="56.5703125" customWidth="1"/>
    <col min="7683" max="7683" width="9.7109375" customWidth="1"/>
    <col min="7684" max="7688" width="12.7109375" customWidth="1"/>
    <col min="7689" max="7689" width="13.140625" customWidth="1"/>
    <col min="7690" max="7690" width="19.42578125" customWidth="1"/>
    <col min="7937" max="7937" width="6.7109375" customWidth="1"/>
    <col min="7938" max="7938" width="56.5703125" customWidth="1"/>
    <col min="7939" max="7939" width="9.7109375" customWidth="1"/>
    <col min="7940" max="7944" width="12.7109375" customWidth="1"/>
    <col min="7945" max="7945" width="13.140625" customWidth="1"/>
    <col min="7946" max="7946" width="19.42578125" customWidth="1"/>
    <col min="8193" max="8193" width="6.7109375" customWidth="1"/>
    <col min="8194" max="8194" width="56.5703125" customWidth="1"/>
    <col min="8195" max="8195" width="9.7109375" customWidth="1"/>
    <col min="8196" max="8200" width="12.7109375" customWidth="1"/>
    <col min="8201" max="8201" width="13.140625" customWidth="1"/>
    <col min="8202" max="8202" width="19.42578125" customWidth="1"/>
    <col min="8449" max="8449" width="6.7109375" customWidth="1"/>
    <col min="8450" max="8450" width="56.5703125" customWidth="1"/>
    <col min="8451" max="8451" width="9.7109375" customWidth="1"/>
    <col min="8452" max="8456" width="12.7109375" customWidth="1"/>
    <col min="8457" max="8457" width="13.140625" customWidth="1"/>
    <col min="8458" max="8458" width="19.42578125" customWidth="1"/>
    <col min="8705" max="8705" width="6.7109375" customWidth="1"/>
    <col min="8706" max="8706" width="56.5703125" customWidth="1"/>
    <col min="8707" max="8707" width="9.7109375" customWidth="1"/>
    <col min="8708" max="8712" width="12.7109375" customWidth="1"/>
    <col min="8713" max="8713" width="13.140625" customWidth="1"/>
    <col min="8714" max="8714" width="19.42578125" customWidth="1"/>
    <col min="8961" max="8961" width="6.7109375" customWidth="1"/>
    <col min="8962" max="8962" width="56.5703125" customWidth="1"/>
    <col min="8963" max="8963" width="9.7109375" customWidth="1"/>
    <col min="8964" max="8968" width="12.7109375" customWidth="1"/>
    <col min="8969" max="8969" width="13.140625" customWidth="1"/>
    <col min="8970" max="8970" width="19.42578125" customWidth="1"/>
    <col min="9217" max="9217" width="6.7109375" customWidth="1"/>
    <col min="9218" max="9218" width="56.5703125" customWidth="1"/>
    <col min="9219" max="9219" width="9.7109375" customWidth="1"/>
    <col min="9220" max="9224" width="12.7109375" customWidth="1"/>
    <col min="9225" max="9225" width="13.140625" customWidth="1"/>
    <col min="9226" max="9226" width="19.42578125" customWidth="1"/>
    <col min="9473" max="9473" width="6.7109375" customWidth="1"/>
    <col min="9474" max="9474" width="56.5703125" customWidth="1"/>
    <col min="9475" max="9475" width="9.7109375" customWidth="1"/>
    <col min="9476" max="9480" width="12.7109375" customWidth="1"/>
    <col min="9481" max="9481" width="13.140625" customWidth="1"/>
    <col min="9482" max="9482" width="19.42578125" customWidth="1"/>
    <col min="9729" max="9729" width="6.7109375" customWidth="1"/>
    <col min="9730" max="9730" width="56.5703125" customWidth="1"/>
    <col min="9731" max="9731" width="9.7109375" customWidth="1"/>
    <col min="9732" max="9736" width="12.7109375" customWidth="1"/>
    <col min="9737" max="9737" width="13.140625" customWidth="1"/>
    <col min="9738" max="9738" width="19.42578125" customWidth="1"/>
    <col min="9985" max="9985" width="6.7109375" customWidth="1"/>
    <col min="9986" max="9986" width="56.5703125" customWidth="1"/>
    <col min="9987" max="9987" width="9.7109375" customWidth="1"/>
    <col min="9988" max="9992" width="12.7109375" customWidth="1"/>
    <col min="9993" max="9993" width="13.140625" customWidth="1"/>
    <col min="9994" max="9994" width="19.42578125" customWidth="1"/>
    <col min="10241" max="10241" width="6.7109375" customWidth="1"/>
    <col min="10242" max="10242" width="56.5703125" customWidth="1"/>
    <col min="10243" max="10243" width="9.7109375" customWidth="1"/>
    <col min="10244" max="10248" width="12.7109375" customWidth="1"/>
    <col min="10249" max="10249" width="13.140625" customWidth="1"/>
    <col min="10250" max="10250" width="19.42578125" customWidth="1"/>
    <col min="10497" max="10497" width="6.7109375" customWidth="1"/>
    <col min="10498" max="10498" width="56.5703125" customWidth="1"/>
    <col min="10499" max="10499" width="9.7109375" customWidth="1"/>
    <col min="10500" max="10504" width="12.7109375" customWidth="1"/>
    <col min="10505" max="10505" width="13.140625" customWidth="1"/>
    <col min="10506" max="10506" width="19.42578125" customWidth="1"/>
    <col min="10753" max="10753" width="6.7109375" customWidth="1"/>
    <col min="10754" max="10754" width="56.5703125" customWidth="1"/>
    <col min="10755" max="10755" width="9.7109375" customWidth="1"/>
    <col min="10756" max="10760" width="12.7109375" customWidth="1"/>
    <col min="10761" max="10761" width="13.140625" customWidth="1"/>
    <col min="10762" max="10762" width="19.42578125" customWidth="1"/>
    <col min="11009" max="11009" width="6.7109375" customWidth="1"/>
    <col min="11010" max="11010" width="56.5703125" customWidth="1"/>
    <col min="11011" max="11011" width="9.7109375" customWidth="1"/>
    <col min="11012" max="11016" width="12.7109375" customWidth="1"/>
    <col min="11017" max="11017" width="13.140625" customWidth="1"/>
    <col min="11018" max="11018" width="19.42578125" customWidth="1"/>
    <col min="11265" max="11265" width="6.7109375" customWidth="1"/>
    <col min="11266" max="11266" width="56.5703125" customWidth="1"/>
    <col min="11267" max="11267" width="9.7109375" customWidth="1"/>
    <col min="11268" max="11272" width="12.7109375" customWidth="1"/>
    <col min="11273" max="11273" width="13.140625" customWidth="1"/>
    <col min="11274" max="11274" width="19.42578125" customWidth="1"/>
    <col min="11521" max="11521" width="6.7109375" customWidth="1"/>
    <col min="11522" max="11522" width="56.5703125" customWidth="1"/>
    <col min="11523" max="11523" width="9.7109375" customWidth="1"/>
    <col min="11524" max="11528" width="12.7109375" customWidth="1"/>
    <col min="11529" max="11529" width="13.140625" customWidth="1"/>
    <col min="11530" max="11530" width="19.42578125" customWidth="1"/>
    <col min="11777" max="11777" width="6.7109375" customWidth="1"/>
    <col min="11778" max="11778" width="56.5703125" customWidth="1"/>
    <col min="11779" max="11779" width="9.7109375" customWidth="1"/>
    <col min="11780" max="11784" width="12.7109375" customWidth="1"/>
    <col min="11785" max="11785" width="13.140625" customWidth="1"/>
    <col min="11786" max="11786" width="19.42578125" customWidth="1"/>
    <col min="12033" max="12033" width="6.7109375" customWidth="1"/>
    <col min="12034" max="12034" width="56.5703125" customWidth="1"/>
    <col min="12035" max="12035" width="9.7109375" customWidth="1"/>
    <col min="12036" max="12040" width="12.7109375" customWidth="1"/>
    <col min="12041" max="12041" width="13.140625" customWidth="1"/>
    <col min="12042" max="12042" width="19.42578125" customWidth="1"/>
    <col min="12289" max="12289" width="6.7109375" customWidth="1"/>
    <col min="12290" max="12290" width="56.5703125" customWidth="1"/>
    <col min="12291" max="12291" width="9.7109375" customWidth="1"/>
    <col min="12292" max="12296" width="12.7109375" customWidth="1"/>
    <col min="12297" max="12297" width="13.140625" customWidth="1"/>
    <col min="12298" max="12298" width="19.42578125" customWidth="1"/>
    <col min="12545" max="12545" width="6.7109375" customWidth="1"/>
    <col min="12546" max="12546" width="56.5703125" customWidth="1"/>
    <col min="12547" max="12547" width="9.7109375" customWidth="1"/>
    <col min="12548" max="12552" width="12.7109375" customWidth="1"/>
    <col min="12553" max="12553" width="13.140625" customWidth="1"/>
    <col min="12554" max="12554" width="19.42578125" customWidth="1"/>
    <col min="12801" max="12801" width="6.7109375" customWidth="1"/>
    <col min="12802" max="12802" width="56.5703125" customWidth="1"/>
    <col min="12803" max="12803" width="9.7109375" customWidth="1"/>
    <col min="12804" max="12808" width="12.7109375" customWidth="1"/>
    <col min="12809" max="12809" width="13.140625" customWidth="1"/>
    <col min="12810" max="12810" width="19.42578125" customWidth="1"/>
    <col min="13057" max="13057" width="6.7109375" customWidth="1"/>
    <col min="13058" max="13058" width="56.5703125" customWidth="1"/>
    <col min="13059" max="13059" width="9.7109375" customWidth="1"/>
    <col min="13060" max="13064" width="12.7109375" customWidth="1"/>
    <col min="13065" max="13065" width="13.140625" customWidth="1"/>
    <col min="13066" max="13066" width="19.42578125" customWidth="1"/>
    <col min="13313" max="13313" width="6.7109375" customWidth="1"/>
    <col min="13314" max="13314" width="56.5703125" customWidth="1"/>
    <col min="13315" max="13315" width="9.7109375" customWidth="1"/>
    <col min="13316" max="13320" width="12.7109375" customWidth="1"/>
    <col min="13321" max="13321" width="13.140625" customWidth="1"/>
    <col min="13322" max="13322" width="19.42578125" customWidth="1"/>
    <col min="13569" max="13569" width="6.7109375" customWidth="1"/>
    <col min="13570" max="13570" width="56.5703125" customWidth="1"/>
    <col min="13571" max="13571" width="9.7109375" customWidth="1"/>
    <col min="13572" max="13576" width="12.7109375" customWidth="1"/>
    <col min="13577" max="13577" width="13.140625" customWidth="1"/>
    <col min="13578" max="13578" width="19.42578125" customWidth="1"/>
    <col min="13825" max="13825" width="6.7109375" customWidth="1"/>
    <col min="13826" max="13826" width="56.5703125" customWidth="1"/>
    <col min="13827" max="13827" width="9.7109375" customWidth="1"/>
    <col min="13828" max="13832" width="12.7109375" customWidth="1"/>
    <col min="13833" max="13833" width="13.140625" customWidth="1"/>
    <col min="13834" max="13834" width="19.42578125" customWidth="1"/>
    <col min="14081" max="14081" width="6.7109375" customWidth="1"/>
    <col min="14082" max="14082" width="56.5703125" customWidth="1"/>
    <col min="14083" max="14083" width="9.7109375" customWidth="1"/>
    <col min="14084" max="14088" width="12.7109375" customWidth="1"/>
    <col min="14089" max="14089" width="13.140625" customWidth="1"/>
    <col min="14090" max="14090" width="19.42578125" customWidth="1"/>
    <col min="14337" max="14337" width="6.7109375" customWidth="1"/>
    <col min="14338" max="14338" width="56.5703125" customWidth="1"/>
    <col min="14339" max="14339" width="9.7109375" customWidth="1"/>
    <col min="14340" max="14344" width="12.7109375" customWidth="1"/>
    <col min="14345" max="14345" width="13.140625" customWidth="1"/>
    <col min="14346" max="14346" width="19.42578125" customWidth="1"/>
    <col min="14593" max="14593" width="6.7109375" customWidth="1"/>
    <col min="14594" max="14594" width="56.5703125" customWidth="1"/>
    <col min="14595" max="14595" width="9.7109375" customWidth="1"/>
    <col min="14596" max="14600" width="12.7109375" customWidth="1"/>
    <col min="14601" max="14601" width="13.140625" customWidth="1"/>
    <col min="14602" max="14602" width="19.42578125" customWidth="1"/>
    <col min="14849" max="14849" width="6.7109375" customWidth="1"/>
    <col min="14850" max="14850" width="56.5703125" customWidth="1"/>
    <col min="14851" max="14851" width="9.7109375" customWidth="1"/>
    <col min="14852" max="14856" width="12.7109375" customWidth="1"/>
    <col min="14857" max="14857" width="13.140625" customWidth="1"/>
    <col min="14858" max="14858" width="19.42578125" customWidth="1"/>
    <col min="15105" max="15105" width="6.7109375" customWidth="1"/>
    <col min="15106" max="15106" width="56.5703125" customWidth="1"/>
    <col min="15107" max="15107" width="9.7109375" customWidth="1"/>
    <col min="15108" max="15112" width="12.7109375" customWidth="1"/>
    <col min="15113" max="15113" width="13.140625" customWidth="1"/>
    <col min="15114" max="15114" width="19.42578125" customWidth="1"/>
    <col min="15361" max="15361" width="6.7109375" customWidth="1"/>
    <col min="15362" max="15362" width="56.5703125" customWidth="1"/>
    <col min="15363" max="15363" width="9.7109375" customWidth="1"/>
    <col min="15364" max="15368" width="12.7109375" customWidth="1"/>
    <col min="15369" max="15369" width="13.140625" customWidth="1"/>
    <col min="15370" max="15370" width="19.42578125" customWidth="1"/>
    <col min="15617" max="15617" width="6.7109375" customWidth="1"/>
    <col min="15618" max="15618" width="56.5703125" customWidth="1"/>
    <col min="15619" max="15619" width="9.7109375" customWidth="1"/>
    <col min="15620" max="15624" width="12.7109375" customWidth="1"/>
    <col min="15625" max="15625" width="13.140625" customWidth="1"/>
    <col min="15626" max="15626" width="19.42578125" customWidth="1"/>
    <col min="15873" max="15873" width="6.7109375" customWidth="1"/>
    <col min="15874" max="15874" width="56.5703125" customWidth="1"/>
    <col min="15875" max="15875" width="9.7109375" customWidth="1"/>
    <col min="15876" max="15880" width="12.7109375" customWidth="1"/>
    <col min="15881" max="15881" width="13.140625" customWidth="1"/>
    <col min="15882" max="15882" width="19.42578125" customWidth="1"/>
    <col min="16129" max="16129" width="6.7109375" customWidth="1"/>
    <col min="16130" max="16130" width="56.5703125" customWidth="1"/>
    <col min="16131" max="16131" width="9.7109375" customWidth="1"/>
    <col min="16132" max="16136" width="12.7109375" customWidth="1"/>
    <col min="16137" max="16137" width="13.140625" customWidth="1"/>
    <col min="16138" max="16138" width="19.42578125" customWidth="1"/>
  </cols>
  <sheetData>
    <row r="1" spans="1:10" ht="26.25" x14ac:dyDescent="0.4">
      <c r="A1" s="53" t="s">
        <v>111</v>
      </c>
      <c r="B1" s="53"/>
      <c r="C1" s="53"/>
      <c r="D1" s="53"/>
      <c r="E1" s="53"/>
      <c r="F1" s="53"/>
      <c r="G1" s="53"/>
      <c r="H1" s="53"/>
      <c r="I1" s="53"/>
      <c r="J1" s="53"/>
    </row>
    <row r="2" spans="1:10" ht="27" thickBot="1" x14ac:dyDescent="0.45">
      <c r="A2" s="55" t="s">
        <v>82</v>
      </c>
      <c r="B2" s="55"/>
      <c r="C2" s="55"/>
      <c r="D2" s="55"/>
      <c r="E2" s="55"/>
      <c r="F2" s="55"/>
      <c r="G2" s="55"/>
      <c r="H2" s="55"/>
      <c r="I2" s="55"/>
      <c r="J2" s="55"/>
    </row>
    <row r="3" spans="1:10" ht="18.75" x14ac:dyDescent="0.3">
      <c r="A3" s="44" t="s">
        <v>0</v>
      </c>
      <c r="B3" s="45" t="s">
        <v>1</v>
      </c>
      <c r="C3" s="46" t="s">
        <v>46</v>
      </c>
      <c r="D3" s="46" t="s">
        <v>47</v>
      </c>
      <c r="E3" s="46" t="s">
        <v>48</v>
      </c>
      <c r="F3" s="46" t="s">
        <v>49</v>
      </c>
      <c r="G3" s="46" t="s">
        <v>50</v>
      </c>
      <c r="H3" s="46" t="s">
        <v>51</v>
      </c>
      <c r="I3" s="46" t="s">
        <v>56</v>
      </c>
      <c r="J3" s="47" t="s">
        <v>57</v>
      </c>
    </row>
    <row r="4" spans="1:10" ht="18.75" x14ac:dyDescent="0.3">
      <c r="A4" s="1">
        <v>1</v>
      </c>
      <c r="B4" s="4" t="s">
        <v>2</v>
      </c>
      <c r="C4" s="13"/>
      <c r="D4" s="13"/>
      <c r="E4" s="13"/>
      <c r="F4" s="13"/>
      <c r="G4" s="13"/>
      <c r="H4" s="13"/>
      <c r="I4" s="13"/>
      <c r="J4" s="24"/>
    </row>
    <row r="5" spans="1:10" ht="18.75" x14ac:dyDescent="0.3">
      <c r="A5" s="4"/>
      <c r="B5" s="34" t="s">
        <v>79</v>
      </c>
      <c r="C5" s="13">
        <v>8</v>
      </c>
      <c r="D5" s="13">
        <v>0.6</v>
      </c>
      <c r="E5" s="13">
        <v>0.6</v>
      </c>
      <c r="F5" s="13">
        <v>1</v>
      </c>
      <c r="G5" s="13">
        <f>F5*E5*D5*C5</f>
        <v>2.88</v>
      </c>
      <c r="H5" s="13"/>
      <c r="I5" s="33"/>
      <c r="J5" s="33"/>
    </row>
    <row r="6" spans="1:10" ht="18.75" x14ac:dyDescent="0.3">
      <c r="A6" s="1"/>
      <c r="B6" s="4" t="s">
        <v>58</v>
      </c>
      <c r="C6" s="13">
        <v>2</v>
      </c>
      <c r="D6" s="13">
        <v>5.5</v>
      </c>
      <c r="E6" s="13">
        <v>0.6</v>
      </c>
      <c r="F6" s="13">
        <v>1</v>
      </c>
      <c r="G6" s="13">
        <f>F6*E6*D6*C6</f>
        <v>6.6</v>
      </c>
      <c r="H6" s="13"/>
      <c r="I6" s="13"/>
      <c r="J6" s="24"/>
    </row>
    <row r="7" spans="1:10" ht="18.75" x14ac:dyDescent="0.3">
      <c r="A7" s="1"/>
      <c r="B7" s="4" t="s">
        <v>59</v>
      </c>
      <c r="C7" s="13">
        <v>2</v>
      </c>
      <c r="D7" s="13">
        <v>4.5</v>
      </c>
      <c r="E7" s="13">
        <v>0.6</v>
      </c>
      <c r="F7" s="13">
        <v>1</v>
      </c>
      <c r="G7" s="13">
        <f>F7*E7*D7*C7</f>
        <v>5.3999999999999995</v>
      </c>
      <c r="H7" s="13"/>
      <c r="I7" s="13"/>
      <c r="J7" s="24"/>
    </row>
    <row r="8" spans="1:10" ht="18.75" x14ac:dyDescent="0.3">
      <c r="A8" s="1"/>
      <c r="B8" s="4" t="s">
        <v>4</v>
      </c>
      <c r="C8" s="13">
        <v>2</v>
      </c>
      <c r="D8" s="13">
        <v>7.9</v>
      </c>
      <c r="E8" s="13">
        <v>0.3</v>
      </c>
      <c r="F8" s="13">
        <v>0.2</v>
      </c>
      <c r="G8" s="13">
        <f>F8*E8*D8*C8</f>
        <v>0.94799999999999995</v>
      </c>
      <c r="H8" s="13"/>
      <c r="I8" s="22"/>
      <c r="J8" s="25"/>
    </row>
    <row r="9" spans="1:10" ht="18.75" x14ac:dyDescent="0.3">
      <c r="A9" s="1"/>
      <c r="B9" s="4" t="s">
        <v>5</v>
      </c>
      <c r="C9" s="13">
        <v>2</v>
      </c>
      <c r="D9" s="13">
        <v>6.9</v>
      </c>
      <c r="E9" s="13">
        <v>0.3</v>
      </c>
      <c r="F9" s="13">
        <v>0.2</v>
      </c>
      <c r="G9" s="13">
        <f>F9*E9*D9*C9</f>
        <v>0.82799999999999996</v>
      </c>
      <c r="H9" s="13"/>
      <c r="I9" s="22"/>
      <c r="J9" s="25"/>
    </row>
    <row r="10" spans="1:10" ht="21" x14ac:dyDescent="0.3">
      <c r="A10" s="1"/>
      <c r="B10" s="4"/>
      <c r="C10" s="13"/>
      <c r="D10" s="13"/>
      <c r="E10" s="13"/>
      <c r="F10" s="13"/>
      <c r="G10" s="19">
        <f>SUM(G5:G9)</f>
        <v>16.655999999999999</v>
      </c>
      <c r="H10" s="16" t="s">
        <v>52</v>
      </c>
      <c r="I10" s="23"/>
      <c r="J10" s="26"/>
    </row>
    <row r="11" spans="1:10" ht="18.75" x14ac:dyDescent="0.3">
      <c r="A11" s="1">
        <v>2</v>
      </c>
      <c r="B11" s="4" t="s">
        <v>6</v>
      </c>
      <c r="C11" s="13"/>
      <c r="D11" s="13"/>
      <c r="E11" s="13"/>
      <c r="F11" s="13"/>
      <c r="G11" s="13"/>
      <c r="H11" s="16"/>
      <c r="I11" s="23"/>
      <c r="J11" s="26"/>
    </row>
    <row r="12" spans="1:10" ht="18.75" x14ac:dyDescent="0.3">
      <c r="A12" s="4"/>
      <c r="B12" s="34" t="s">
        <v>79</v>
      </c>
      <c r="C12" s="13">
        <v>8</v>
      </c>
      <c r="D12" s="13">
        <v>0.6</v>
      </c>
      <c r="E12" s="13">
        <v>0.6</v>
      </c>
      <c r="F12" s="13">
        <v>0.2</v>
      </c>
      <c r="G12" s="13">
        <f t="shared" ref="G12:G17" si="0">F12*E12*D12*C12</f>
        <v>0.57599999999999996</v>
      </c>
      <c r="H12" s="13"/>
      <c r="I12" s="33"/>
      <c r="J12" s="33"/>
    </row>
    <row r="13" spans="1:10" ht="18.75" x14ac:dyDescent="0.3">
      <c r="A13" s="1"/>
      <c r="B13" s="4" t="s">
        <v>58</v>
      </c>
      <c r="C13" s="13">
        <v>2</v>
      </c>
      <c r="D13" s="13">
        <v>5.5</v>
      </c>
      <c r="E13" s="13">
        <v>0.6</v>
      </c>
      <c r="F13" s="13">
        <v>0.15</v>
      </c>
      <c r="G13" s="13">
        <f t="shared" si="0"/>
        <v>0.99</v>
      </c>
      <c r="H13" s="16"/>
      <c r="I13" s="23"/>
      <c r="J13" s="26"/>
    </row>
    <row r="14" spans="1:10" ht="18.75" x14ac:dyDescent="0.3">
      <c r="A14" s="1"/>
      <c r="B14" s="4" t="s">
        <v>12</v>
      </c>
      <c r="C14" s="13">
        <v>2</v>
      </c>
      <c r="D14" s="13">
        <v>4.5</v>
      </c>
      <c r="E14" s="13">
        <v>0.6</v>
      </c>
      <c r="F14" s="13">
        <v>0.15</v>
      </c>
      <c r="G14" s="13">
        <f t="shared" si="0"/>
        <v>0.80999999999999994</v>
      </c>
      <c r="H14" s="16"/>
      <c r="I14" s="23"/>
      <c r="J14" s="26"/>
    </row>
    <row r="15" spans="1:10" ht="18.75" x14ac:dyDescent="0.3">
      <c r="A15" s="1"/>
      <c r="B15" s="4" t="s">
        <v>4</v>
      </c>
      <c r="C15" s="13">
        <v>2</v>
      </c>
      <c r="D15" s="13">
        <v>7.9</v>
      </c>
      <c r="E15" s="13">
        <v>0.3</v>
      </c>
      <c r="F15" s="13">
        <v>0.1</v>
      </c>
      <c r="G15" s="13">
        <f t="shared" si="0"/>
        <v>0.47399999999999998</v>
      </c>
      <c r="H15" s="16"/>
      <c r="I15" s="23"/>
      <c r="J15" s="26"/>
    </row>
    <row r="16" spans="1:10" ht="18.75" x14ac:dyDescent="0.3">
      <c r="A16" s="1"/>
      <c r="B16" s="4" t="s">
        <v>5</v>
      </c>
      <c r="C16" s="13">
        <v>2</v>
      </c>
      <c r="D16" s="13">
        <v>6.9</v>
      </c>
      <c r="E16" s="13">
        <v>0.3</v>
      </c>
      <c r="F16" s="13">
        <v>0.2</v>
      </c>
      <c r="G16" s="13">
        <f t="shared" si="0"/>
        <v>0.82799999999999996</v>
      </c>
      <c r="H16" s="16"/>
      <c r="I16" s="23"/>
      <c r="J16" s="26"/>
    </row>
    <row r="17" spans="1:10" ht="18.75" x14ac:dyDescent="0.3">
      <c r="A17" s="1"/>
      <c r="B17" s="4" t="s">
        <v>7</v>
      </c>
      <c r="C17" s="13">
        <v>1</v>
      </c>
      <c r="D17" s="13">
        <v>5.9</v>
      </c>
      <c r="E17" s="13">
        <v>5.9</v>
      </c>
      <c r="F17" s="13">
        <v>0.4</v>
      </c>
      <c r="G17" s="13">
        <f t="shared" si="0"/>
        <v>13.924000000000003</v>
      </c>
      <c r="H17" s="16"/>
      <c r="I17" s="23"/>
      <c r="J17" s="26"/>
    </row>
    <row r="18" spans="1:10" ht="21" x14ac:dyDescent="0.3">
      <c r="A18" s="1"/>
      <c r="B18" s="4"/>
      <c r="C18" s="13"/>
      <c r="D18" s="13"/>
      <c r="E18" s="13"/>
      <c r="F18" s="13"/>
      <c r="G18" s="19">
        <f>SUM(G12:G17)</f>
        <v>17.602000000000004</v>
      </c>
      <c r="H18" s="16" t="s">
        <v>52</v>
      </c>
      <c r="I18" s="23"/>
      <c r="J18" s="26"/>
    </row>
    <row r="19" spans="1:10" ht="18.75" x14ac:dyDescent="0.3">
      <c r="A19" s="1">
        <v>3</v>
      </c>
      <c r="B19" s="4" t="s">
        <v>60</v>
      </c>
      <c r="C19" s="13"/>
      <c r="D19" s="13"/>
      <c r="E19" s="13"/>
      <c r="F19" s="13"/>
      <c r="G19" s="19"/>
      <c r="H19" s="16"/>
      <c r="I19" s="23"/>
      <c r="J19" s="26"/>
    </row>
    <row r="20" spans="1:10" ht="18.75" x14ac:dyDescent="0.3">
      <c r="A20" s="4"/>
      <c r="B20" s="34" t="s">
        <v>79</v>
      </c>
      <c r="C20" s="13">
        <v>11</v>
      </c>
      <c r="D20" s="13">
        <v>0.6</v>
      </c>
      <c r="E20" s="13">
        <v>0.6</v>
      </c>
      <c r="F20" s="13">
        <v>0.1</v>
      </c>
      <c r="G20" s="13">
        <f>F20*E20*D20*C20</f>
        <v>0.39599999999999996</v>
      </c>
      <c r="H20" s="13"/>
      <c r="I20" s="33"/>
      <c r="J20" s="33"/>
    </row>
    <row r="21" spans="1:10" ht="18.75" x14ac:dyDescent="0.3">
      <c r="A21" s="1"/>
      <c r="B21" s="4" t="s">
        <v>58</v>
      </c>
      <c r="C21" s="13">
        <v>2</v>
      </c>
      <c r="D21" s="13">
        <v>7.3</v>
      </c>
      <c r="E21" s="13">
        <v>0.6</v>
      </c>
      <c r="F21" s="13">
        <v>0.1</v>
      </c>
      <c r="G21" s="13">
        <f>F21*E21*D21*C21</f>
        <v>0.876</v>
      </c>
      <c r="H21" s="16"/>
      <c r="I21" s="23"/>
      <c r="J21" s="26"/>
    </row>
    <row r="22" spans="1:10" ht="18.75" x14ac:dyDescent="0.3">
      <c r="A22" s="1"/>
      <c r="B22" s="4" t="s">
        <v>59</v>
      </c>
      <c r="C22" s="13">
        <v>2</v>
      </c>
      <c r="D22" s="13">
        <v>6.3</v>
      </c>
      <c r="E22" s="13">
        <v>0.6</v>
      </c>
      <c r="F22" s="13">
        <v>0.1</v>
      </c>
      <c r="G22" s="13">
        <f>F22*E22*D22*C22</f>
        <v>0.75600000000000001</v>
      </c>
      <c r="H22" s="16"/>
      <c r="I22" s="23"/>
      <c r="J22" s="26"/>
    </row>
    <row r="23" spans="1:10" ht="18.75" x14ac:dyDescent="0.3">
      <c r="A23" s="1"/>
      <c r="B23" s="4" t="s">
        <v>4</v>
      </c>
      <c r="C23" s="13">
        <v>2</v>
      </c>
      <c r="D23" s="13">
        <v>7.9</v>
      </c>
      <c r="E23" s="13">
        <v>0.3</v>
      </c>
      <c r="F23" s="13">
        <v>7.4999999999999997E-2</v>
      </c>
      <c r="G23" s="13">
        <f>F23*E23*D23*C23</f>
        <v>0.35549999999999998</v>
      </c>
      <c r="H23" s="16"/>
      <c r="I23" s="23"/>
      <c r="J23" s="26"/>
    </row>
    <row r="24" spans="1:10" ht="18.75" x14ac:dyDescent="0.3">
      <c r="A24" s="1"/>
      <c r="B24" s="4" t="s">
        <v>5</v>
      </c>
      <c r="C24" s="13">
        <v>2</v>
      </c>
      <c r="D24" s="13">
        <v>6.9</v>
      </c>
      <c r="E24" s="13">
        <v>0.3</v>
      </c>
      <c r="F24" s="13">
        <v>7.4999999999999997E-2</v>
      </c>
      <c r="G24" s="13">
        <f>F24*E24*D24*C24</f>
        <v>0.3105</v>
      </c>
      <c r="H24" s="16"/>
      <c r="I24" s="23"/>
      <c r="J24" s="26"/>
    </row>
    <row r="25" spans="1:10" ht="21" x14ac:dyDescent="0.3">
      <c r="A25" s="1"/>
      <c r="B25" s="4"/>
      <c r="C25" s="13"/>
      <c r="D25" s="13"/>
      <c r="E25" s="13"/>
      <c r="F25" s="13"/>
      <c r="G25" s="13">
        <f>SUM(G20:G24)</f>
        <v>2.694</v>
      </c>
      <c r="H25" s="16" t="s">
        <v>52</v>
      </c>
      <c r="I25" s="23"/>
      <c r="J25" s="26"/>
    </row>
    <row r="26" spans="1:10" ht="75" x14ac:dyDescent="0.3">
      <c r="A26" s="1">
        <v>4</v>
      </c>
      <c r="B26" s="5" t="s">
        <v>8</v>
      </c>
      <c r="C26" s="14">
        <v>1</v>
      </c>
      <c r="D26" s="18">
        <v>6.9</v>
      </c>
      <c r="E26" s="18">
        <v>5.9</v>
      </c>
      <c r="F26" s="18"/>
      <c r="G26" s="18">
        <f>D26*E26*C26</f>
        <v>40.710000000000008</v>
      </c>
      <c r="H26" s="18" t="s">
        <v>53</v>
      </c>
      <c r="I26" s="18"/>
      <c r="J26" s="26"/>
    </row>
    <row r="27" spans="1:10" ht="75" x14ac:dyDescent="0.3">
      <c r="A27" s="1">
        <v>5</v>
      </c>
      <c r="B27" s="6" t="s">
        <v>9</v>
      </c>
      <c r="C27" s="14">
        <v>1</v>
      </c>
      <c r="D27" s="18">
        <v>6.9</v>
      </c>
      <c r="E27" s="18">
        <v>5.9</v>
      </c>
      <c r="F27" s="18"/>
      <c r="G27" s="18">
        <f>D27*E27*C27</f>
        <v>40.710000000000008</v>
      </c>
      <c r="H27" s="18" t="s">
        <v>53</v>
      </c>
      <c r="I27" s="18"/>
      <c r="J27" s="26"/>
    </row>
    <row r="28" spans="1:10" ht="75" x14ac:dyDescent="0.3">
      <c r="A28" s="1">
        <v>6</v>
      </c>
      <c r="B28" s="5" t="s">
        <v>10</v>
      </c>
      <c r="C28" s="14"/>
      <c r="D28" s="18"/>
      <c r="E28" s="18"/>
      <c r="F28" s="18"/>
      <c r="G28" s="18"/>
      <c r="H28" s="18"/>
      <c r="I28" s="18"/>
      <c r="J28" s="26"/>
    </row>
    <row r="29" spans="1:10" ht="18.75" x14ac:dyDescent="0.3">
      <c r="A29" s="28"/>
      <c r="B29" s="29" t="s">
        <v>3</v>
      </c>
      <c r="C29" s="30">
        <v>1</v>
      </c>
      <c r="D29" s="31">
        <v>43.8</v>
      </c>
      <c r="E29" s="31"/>
      <c r="F29" s="31">
        <v>0.3</v>
      </c>
      <c r="G29" s="31">
        <f>C29*D29*F29</f>
        <v>13.139999999999999</v>
      </c>
      <c r="H29" s="31"/>
      <c r="I29" s="31"/>
      <c r="J29" s="32"/>
    </row>
    <row r="30" spans="1:10" ht="21" x14ac:dyDescent="0.3">
      <c r="A30" s="1"/>
      <c r="B30" s="7"/>
      <c r="C30" s="14"/>
      <c r="D30" s="18"/>
      <c r="E30" s="18"/>
      <c r="F30" s="18"/>
      <c r="G30" s="18">
        <f>SUM(G29:G29)</f>
        <v>13.139999999999999</v>
      </c>
      <c r="H30" s="18" t="s">
        <v>53</v>
      </c>
      <c r="I30" s="18"/>
      <c r="J30" s="26"/>
    </row>
    <row r="31" spans="1:10" ht="37.5" x14ac:dyDescent="0.3">
      <c r="A31" s="1">
        <v>7</v>
      </c>
      <c r="B31" s="8" t="s">
        <v>11</v>
      </c>
      <c r="C31" s="14"/>
      <c r="D31" s="18"/>
      <c r="E31" s="18"/>
      <c r="F31" s="18"/>
      <c r="G31" s="18"/>
      <c r="H31" s="18"/>
      <c r="I31" s="18"/>
      <c r="J31" s="26"/>
    </row>
    <row r="32" spans="1:10" ht="18.75" x14ac:dyDescent="0.3">
      <c r="A32" s="1"/>
      <c r="B32" s="4" t="s">
        <v>58</v>
      </c>
      <c r="C32" s="13">
        <v>2</v>
      </c>
      <c r="D32" s="18">
        <v>6.7</v>
      </c>
      <c r="E32" s="13">
        <v>0.4</v>
      </c>
      <c r="F32" s="13">
        <v>1</v>
      </c>
      <c r="G32" s="18">
        <f>F32*E32*D32*C32</f>
        <v>5.36</v>
      </c>
      <c r="H32" s="18"/>
      <c r="I32" s="18"/>
      <c r="J32" s="26"/>
    </row>
    <row r="33" spans="1:10" ht="18.75" x14ac:dyDescent="0.3">
      <c r="A33" s="1"/>
      <c r="B33" s="4" t="s">
        <v>12</v>
      </c>
      <c r="C33" s="13">
        <v>2</v>
      </c>
      <c r="D33" s="18">
        <v>5.7</v>
      </c>
      <c r="E33" s="13">
        <v>0.4</v>
      </c>
      <c r="F33" s="13">
        <v>1</v>
      </c>
      <c r="G33" s="18">
        <f>F33*E33*D33*C33</f>
        <v>4.5600000000000005</v>
      </c>
      <c r="H33" s="18"/>
      <c r="I33" s="18"/>
      <c r="J33" s="26"/>
    </row>
    <row r="34" spans="1:10" ht="18.75" x14ac:dyDescent="0.3">
      <c r="A34" s="1"/>
      <c r="B34" s="4" t="s">
        <v>4</v>
      </c>
      <c r="C34" s="13">
        <v>2</v>
      </c>
      <c r="D34" s="13">
        <v>7.9</v>
      </c>
      <c r="E34" s="13">
        <v>0.2</v>
      </c>
      <c r="F34" s="13">
        <v>0.2</v>
      </c>
      <c r="G34" s="18">
        <f>C34*D34*F34</f>
        <v>3.16</v>
      </c>
      <c r="H34" s="18"/>
      <c r="I34" s="18"/>
      <c r="J34" s="26"/>
    </row>
    <row r="35" spans="1:10" ht="18.75" x14ac:dyDescent="0.3">
      <c r="A35" s="1"/>
      <c r="B35" s="4" t="s">
        <v>61</v>
      </c>
      <c r="C35" s="13">
        <v>2</v>
      </c>
      <c r="D35" s="13">
        <v>6.9</v>
      </c>
      <c r="E35" s="13">
        <v>0.2</v>
      </c>
      <c r="F35" s="13">
        <v>0.2</v>
      </c>
      <c r="G35" s="18">
        <f>C35*D35*F35</f>
        <v>2.7600000000000002</v>
      </c>
      <c r="H35" s="18"/>
      <c r="I35" s="18"/>
      <c r="J35" s="26"/>
    </row>
    <row r="36" spans="1:10" ht="21" x14ac:dyDescent="0.3">
      <c r="A36" s="1"/>
      <c r="B36" s="7"/>
      <c r="C36" s="14"/>
      <c r="D36" s="18"/>
      <c r="E36" s="18"/>
      <c r="F36" s="18"/>
      <c r="G36" s="20">
        <f>SUM(G32:G35)</f>
        <v>15.840000000000002</v>
      </c>
      <c r="H36" s="16" t="s">
        <v>52</v>
      </c>
      <c r="I36" s="18"/>
      <c r="J36" s="26"/>
    </row>
    <row r="37" spans="1:10" ht="18.75" x14ac:dyDescent="0.3">
      <c r="A37" s="1"/>
      <c r="B37" s="4"/>
      <c r="C37" s="13"/>
      <c r="D37" s="13"/>
      <c r="E37" s="13"/>
      <c r="F37" s="13"/>
      <c r="G37" s="19"/>
      <c r="H37" s="16"/>
      <c r="I37" s="23"/>
      <c r="J37" s="26"/>
    </row>
    <row r="38" spans="1:10" ht="18.75" x14ac:dyDescent="0.3">
      <c r="A38" s="1">
        <v>8</v>
      </c>
      <c r="B38" s="4" t="s">
        <v>13</v>
      </c>
      <c r="C38" s="13"/>
      <c r="D38" s="13"/>
      <c r="E38" s="13"/>
      <c r="F38" s="13"/>
      <c r="G38" s="19"/>
      <c r="H38" s="16"/>
      <c r="I38" s="23"/>
      <c r="J38" s="26"/>
    </row>
    <row r="39" spans="1:10" ht="18.75" x14ac:dyDescent="0.3">
      <c r="A39" s="1"/>
      <c r="B39" s="4" t="s">
        <v>14</v>
      </c>
      <c r="C39" s="13">
        <v>1</v>
      </c>
      <c r="D39" s="13">
        <v>7.1</v>
      </c>
      <c r="E39" s="13">
        <v>6.1</v>
      </c>
      <c r="F39" s="13">
        <v>0.1</v>
      </c>
      <c r="G39" s="13">
        <f>F39*E39*D39*C39</f>
        <v>4.3309999999999995</v>
      </c>
      <c r="H39" s="16"/>
      <c r="I39" s="23"/>
      <c r="J39" s="26"/>
    </row>
    <row r="40" spans="1:10" ht="18.75" x14ac:dyDescent="0.3">
      <c r="A40" s="1"/>
      <c r="B40" s="4" t="s">
        <v>15</v>
      </c>
      <c r="C40" s="13">
        <v>2</v>
      </c>
      <c r="D40" s="13">
        <v>7.9</v>
      </c>
      <c r="E40" s="13">
        <v>0.3</v>
      </c>
      <c r="F40" s="13">
        <v>7.4999999999999997E-2</v>
      </c>
      <c r="G40" s="13">
        <f>F40*E40*D40*C40</f>
        <v>0.35549999999999998</v>
      </c>
      <c r="H40" s="16"/>
      <c r="I40" s="23"/>
      <c r="J40" s="26"/>
    </row>
    <row r="41" spans="1:10" ht="18.75" x14ac:dyDescent="0.3">
      <c r="A41" s="1"/>
      <c r="B41" s="4" t="s">
        <v>16</v>
      </c>
      <c r="C41" s="13">
        <v>2</v>
      </c>
      <c r="D41" s="13">
        <v>6.9</v>
      </c>
      <c r="E41" s="13">
        <v>0.3</v>
      </c>
      <c r="F41" s="13">
        <v>7.4999999999999997E-2</v>
      </c>
      <c r="G41" s="13">
        <f>F41*E41*D41*C41</f>
        <v>0.3105</v>
      </c>
      <c r="H41" s="16"/>
      <c r="I41" s="23"/>
      <c r="J41" s="26"/>
    </row>
    <row r="42" spans="1:10" ht="21" x14ac:dyDescent="0.3">
      <c r="A42" s="1"/>
      <c r="B42" s="4"/>
      <c r="C42" s="13"/>
      <c r="D42" s="13"/>
      <c r="E42" s="13"/>
      <c r="F42" s="13"/>
      <c r="G42" s="20">
        <f>SUM(G39:G41)</f>
        <v>4.9969999999999999</v>
      </c>
      <c r="H42" s="16" t="s">
        <v>52</v>
      </c>
      <c r="I42" s="23"/>
      <c r="J42" s="26"/>
    </row>
    <row r="43" spans="1:10" ht="18.75" x14ac:dyDescent="0.3">
      <c r="A43" s="1">
        <v>9</v>
      </c>
      <c r="B43" s="4" t="s">
        <v>62</v>
      </c>
      <c r="C43" s="13"/>
      <c r="D43" s="13"/>
      <c r="E43" s="13"/>
      <c r="F43" s="13"/>
      <c r="G43" s="20"/>
      <c r="H43" s="16"/>
      <c r="I43" s="23"/>
      <c r="J43" s="26"/>
    </row>
    <row r="44" spans="1:10" ht="18.75" x14ac:dyDescent="0.3">
      <c r="A44" s="1"/>
      <c r="B44" s="4" t="s">
        <v>17</v>
      </c>
      <c r="C44" s="13">
        <v>1</v>
      </c>
      <c r="D44" s="13">
        <v>7.1</v>
      </c>
      <c r="E44" s="13">
        <v>6.1</v>
      </c>
      <c r="F44" s="13"/>
      <c r="G44" s="13">
        <f>E44*D44*C44</f>
        <v>43.309999999999995</v>
      </c>
      <c r="H44" s="16"/>
      <c r="I44" s="23"/>
      <c r="J44" s="26"/>
    </row>
    <row r="45" spans="1:10" ht="18.75" x14ac:dyDescent="0.3">
      <c r="A45" s="1"/>
      <c r="B45" s="4" t="s">
        <v>15</v>
      </c>
      <c r="C45" s="13">
        <v>2</v>
      </c>
      <c r="D45" s="13">
        <v>7.9</v>
      </c>
      <c r="E45" s="13">
        <v>0.3</v>
      </c>
      <c r="F45" s="13"/>
      <c r="G45" s="13">
        <f>E45*D45*C45</f>
        <v>4.74</v>
      </c>
      <c r="H45" s="16"/>
      <c r="I45" s="23"/>
      <c r="J45" s="26"/>
    </row>
    <row r="46" spans="1:10" ht="18.75" x14ac:dyDescent="0.3">
      <c r="A46" s="1"/>
      <c r="B46" s="4" t="s">
        <v>15</v>
      </c>
      <c r="C46" s="13">
        <v>2</v>
      </c>
      <c r="D46" s="13">
        <v>6.9</v>
      </c>
      <c r="E46" s="13">
        <v>0.3</v>
      </c>
      <c r="F46" s="13"/>
      <c r="G46" s="13">
        <f>D46*E46</f>
        <v>2.0699999999999998</v>
      </c>
      <c r="H46" s="16"/>
      <c r="I46" s="23"/>
      <c r="J46" s="26"/>
    </row>
    <row r="47" spans="1:10" ht="18.75" x14ac:dyDescent="0.3">
      <c r="A47" s="1"/>
      <c r="B47" s="4"/>
      <c r="C47" s="13"/>
      <c r="D47" s="13"/>
      <c r="E47" s="13"/>
      <c r="F47" s="13"/>
      <c r="G47" s="20">
        <f>SUM(G44:G46)</f>
        <v>50.12</v>
      </c>
      <c r="H47" s="16" t="s">
        <v>63</v>
      </c>
      <c r="I47" s="23"/>
      <c r="J47" s="26"/>
    </row>
    <row r="48" spans="1:10" ht="18.75" x14ac:dyDescent="0.3">
      <c r="A48" s="1">
        <v>10</v>
      </c>
      <c r="B48" s="4" t="s">
        <v>18</v>
      </c>
      <c r="C48" s="13"/>
      <c r="D48" s="13"/>
      <c r="E48" s="13"/>
      <c r="F48" s="13"/>
      <c r="G48" s="13"/>
      <c r="H48" s="16"/>
      <c r="I48" s="23"/>
      <c r="J48" s="26"/>
    </row>
    <row r="49" spans="1:10" ht="18.75" x14ac:dyDescent="0.3">
      <c r="A49" s="4"/>
      <c r="B49" s="34" t="s">
        <v>86</v>
      </c>
      <c r="C49" s="13">
        <v>11</v>
      </c>
      <c r="D49" s="13">
        <v>0.6</v>
      </c>
      <c r="E49" s="13">
        <v>0.6</v>
      </c>
      <c r="F49" s="13">
        <v>0.15</v>
      </c>
      <c r="G49" s="13">
        <f>F49*E49*D49*C49</f>
        <v>0.59399999999999997</v>
      </c>
      <c r="H49" s="13"/>
      <c r="I49" s="33"/>
      <c r="J49" s="33"/>
    </row>
    <row r="50" spans="1:10" ht="18.75" x14ac:dyDescent="0.3">
      <c r="A50" s="4"/>
      <c r="B50" s="34" t="s">
        <v>87</v>
      </c>
      <c r="C50" s="13">
        <v>11</v>
      </c>
      <c r="D50" s="13">
        <v>0.22</v>
      </c>
      <c r="E50" s="13">
        <v>0.22</v>
      </c>
      <c r="F50" s="13">
        <v>3.7</v>
      </c>
      <c r="G50" s="13">
        <f>F50*E50*D50*C50</f>
        <v>1.9698800000000003</v>
      </c>
      <c r="H50" s="13"/>
      <c r="I50" s="33"/>
      <c r="J50" s="33"/>
    </row>
    <row r="51" spans="1:10" ht="18.75" x14ac:dyDescent="0.3">
      <c r="A51" s="1"/>
      <c r="B51" s="4" t="s">
        <v>19</v>
      </c>
      <c r="C51" s="13"/>
      <c r="D51" s="13"/>
      <c r="E51" s="13"/>
      <c r="F51" s="13"/>
      <c r="G51" s="13"/>
      <c r="H51" s="16"/>
      <c r="I51" s="23"/>
      <c r="J51" s="26"/>
    </row>
    <row r="52" spans="1:10" ht="18.75" x14ac:dyDescent="0.3">
      <c r="A52" s="1"/>
      <c r="B52" s="9" t="s">
        <v>64</v>
      </c>
      <c r="C52" s="13">
        <v>2</v>
      </c>
      <c r="D52" s="13">
        <v>7.3</v>
      </c>
      <c r="E52" s="13">
        <v>0.2</v>
      </c>
      <c r="F52" s="13">
        <v>0.3</v>
      </c>
      <c r="G52" s="13">
        <f>F52*E52*D52*C52</f>
        <v>0.876</v>
      </c>
      <c r="H52" s="16"/>
      <c r="I52" s="23"/>
      <c r="J52" s="26"/>
    </row>
    <row r="53" spans="1:10" ht="18.75" x14ac:dyDescent="0.3">
      <c r="A53" s="1"/>
      <c r="B53" s="9" t="s">
        <v>65</v>
      </c>
      <c r="C53" s="13">
        <v>2</v>
      </c>
      <c r="D53" s="13">
        <v>6.3</v>
      </c>
      <c r="E53" s="13">
        <v>0.2</v>
      </c>
      <c r="F53" s="13">
        <v>0.3</v>
      </c>
      <c r="G53" s="13">
        <f>F53*E53*D53*C53</f>
        <v>0.75600000000000001</v>
      </c>
      <c r="H53" s="16"/>
      <c r="I53" s="23"/>
      <c r="J53" s="26"/>
    </row>
    <row r="54" spans="1:10" ht="18.75" x14ac:dyDescent="0.3">
      <c r="A54" s="1"/>
      <c r="B54" s="9" t="s">
        <v>66</v>
      </c>
      <c r="C54" s="13"/>
      <c r="D54" s="13"/>
      <c r="E54" s="13"/>
      <c r="F54" s="13"/>
      <c r="G54" s="13"/>
      <c r="H54" s="16"/>
      <c r="I54" s="23"/>
      <c r="J54" s="26"/>
    </row>
    <row r="55" spans="1:10" ht="18.75" x14ac:dyDescent="0.3">
      <c r="A55" s="1"/>
      <c r="B55" s="9" t="s">
        <v>64</v>
      </c>
      <c r="C55" s="13">
        <v>2</v>
      </c>
      <c r="D55" s="13">
        <v>7.3</v>
      </c>
      <c r="E55" s="13">
        <v>0.2</v>
      </c>
      <c r="F55" s="13">
        <v>0.2</v>
      </c>
      <c r="G55" s="13">
        <f>F55*E55*D55*C55</f>
        <v>0.58400000000000007</v>
      </c>
      <c r="H55" s="16"/>
      <c r="I55" s="23"/>
      <c r="J55" s="26"/>
    </row>
    <row r="56" spans="1:10" ht="18.75" x14ac:dyDescent="0.3">
      <c r="A56" s="1"/>
      <c r="B56" s="4" t="s">
        <v>65</v>
      </c>
      <c r="C56" s="13">
        <v>2</v>
      </c>
      <c r="D56" s="13">
        <v>6.3</v>
      </c>
      <c r="E56" s="13">
        <v>0.2</v>
      </c>
      <c r="F56" s="13">
        <v>0.2</v>
      </c>
      <c r="G56" s="13">
        <f>F56*E56*D56*C56</f>
        <v>0.50400000000000011</v>
      </c>
      <c r="H56" s="16"/>
      <c r="I56" s="23"/>
      <c r="J56" s="26"/>
    </row>
    <row r="57" spans="1:10" ht="21" x14ac:dyDescent="0.3">
      <c r="A57" s="1"/>
      <c r="B57" s="4"/>
      <c r="C57" s="13"/>
      <c r="D57" s="13"/>
      <c r="E57" s="13"/>
      <c r="F57" s="13"/>
      <c r="G57" s="19">
        <f>SUM(G49:G56)</f>
        <v>5.2838800000000008</v>
      </c>
      <c r="H57" s="16" t="s">
        <v>52</v>
      </c>
      <c r="I57" s="23"/>
      <c r="J57" s="26"/>
    </row>
    <row r="58" spans="1:10" ht="18.75" x14ac:dyDescent="0.3">
      <c r="A58" s="1"/>
      <c r="B58" s="4"/>
      <c r="C58" s="13"/>
      <c r="D58" s="13"/>
      <c r="E58" s="13"/>
      <c r="F58" s="13"/>
      <c r="G58" s="13"/>
      <c r="H58" s="16"/>
      <c r="I58" s="23"/>
      <c r="J58" s="26"/>
    </row>
    <row r="59" spans="1:10" ht="37.5" x14ac:dyDescent="0.3">
      <c r="A59" s="1">
        <v>11</v>
      </c>
      <c r="B59" s="8" t="s">
        <v>20</v>
      </c>
      <c r="C59" s="13"/>
      <c r="D59" s="13"/>
      <c r="E59" s="13"/>
      <c r="F59" s="13"/>
      <c r="G59" s="13"/>
      <c r="H59" s="16"/>
      <c r="I59" s="23"/>
      <c r="J59" s="26"/>
    </row>
    <row r="60" spans="1:10" ht="18.75" x14ac:dyDescent="0.3">
      <c r="A60" s="1"/>
      <c r="B60" s="4" t="s">
        <v>3</v>
      </c>
      <c r="C60" s="13"/>
      <c r="D60" s="13"/>
      <c r="E60" s="13"/>
      <c r="F60" s="13"/>
      <c r="G60" s="13"/>
      <c r="H60" s="16"/>
      <c r="I60" s="23"/>
      <c r="J60" s="26"/>
    </row>
    <row r="61" spans="1:10" ht="18.75" x14ac:dyDescent="0.3">
      <c r="A61" s="1"/>
      <c r="B61" s="4" t="s">
        <v>64</v>
      </c>
      <c r="C61" s="13">
        <v>2</v>
      </c>
      <c r="D61" s="13">
        <v>6.7</v>
      </c>
      <c r="E61" s="13"/>
      <c r="F61" s="13">
        <v>3</v>
      </c>
      <c r="G61" s="13">
        <f>F61*D61*C61</f>
        <v>40.200000000000003</v>
      </c>
      <c r="H61" s="16"/>
      <c r="I61" s="23"/>
      <c r="J61" s="26"/>
    </row>
    <row r="62" spans="1:10" ht="18.75" x14ac:dyDescent="0.3">
      <c r="A62" s="1"/>
      <c r="B62" s="4" t="s">
        <v>67</v>
      </c>
      <c r="C62" s="13">
        <v>2</v>
      </c>
      <c r="D62" s="13">
        <v>5.7</v>
      </c>
      <c r="E62" s="13"/>
      <c r="F62" s="13">
        <v>3</v>
      </c>
      <c r="G62" s="13">
        <f>F62*D62*C62</f>
        <v>34.200000000000003</v>
      </c>
      <c r="H62" s="16"/>
      <c r="I62" s="23"/>
      <c r="J62" s="26"/>
    </row>
    <row r="63" spans="1:10" ht="18.75" x14ac:dyDescent="0.3">
      <c r="A63" s="1"/>
      <c r="B63" s="4" t="s">
        <v>21</v>
      </c>
      <c r="C63" s="13">
        <v>2</v>
      </c>
      <c r="D63" s="13">
        <v>1</v>
      </c>
      <c r="E63" s="13"/>
      <c r="F63" s="13">
        <v>2.1</v>
      </c>
      <c r="G63" s="13">
        <f>F63*D63*C63</f>
        <v>4.2</v>
      </c>
      <c r="H63" s="16"/>
      <c r="I63" s="23"/>
      <c r="J63" s="26"/>
    </row>
    <row r="64" spans="1:10" ht="18.75" x14ac:dyDescent="0.3">
      <c r="A64" s="1"/>
      <c r="B64" s="4" t="s">
        <v>22</v>
      </c>
      <c r="C64" s="13">
        <v>-4</v>
      </c>
      <c r="D64" s="13">
        <v>1.2</v>
      </c>
      <c r="E64" s="13"/>
      <c r="F64" s="13">
        <v>1.2</v>
      </c>
      <c r="G64" s="13">
        <f>F64*D64*C64</f>
        <v>-5.76</v>
      </c>
      <c r="H64" s="16"/>
      <c r="I64" s="23"/>
      <c r="J64" s="26"/>
    </row>
    <row r="65" spans="1:10" ht="21" x14ac:dyDescent="0.3">
      <c r="A65" s="1"/>
      <c r="B65" s="4"/>
      <c r="C65" s="13"/>
      <c r="D65" s="13"/>
      <c r="E65" s="13"/>
      <c r="F65" s="13"/>
      <c r="G65" s="19">
        <f>SUM(G60:G64)</f>
        <v>72.84</v>
      </c>
      <c r="H65" s="16" t="s">
        <v>53</v>
      </c>
      <c r="I65" s="23"/>
      <c r="J65" s="26"/>
    </row>
    <row r="66" spans="1:10" ht="18.75" x14ac:dyDescent="0.3">
      <c r="A66" s="1"/>
      <c r="B66" s="4"/>
      <c r="C66" s="13"/>
      <c r="D66" s="13"/>
      <c r="E66" s="13"/>
      <c r="F66" s="13"/>
      <c r="G66" s="19"/>
      <c r="H66" s="16"/>
      <c r="I66" s="23"/>
      <c r="J66" s="26"/>
    </row>
    <row r="67" spans="1:10" ht="56.25" x14ac:dyDescent="0.3">
      <c r="A67" s="1">
        <v>12</v>
      </c>
      <c r="B67" s="5" t="s">
        <v>23</v>
      </c>
      <c r="C67" s="13"/>
      <c r="D67" s="13"/>
      <c r="E67" s="13"/>
      <c r="F67" s="13"/>
      <c r="G67" s="19"/>
      <c r="H67" s="16"/>
      <c r="I67" s="16"/>
      <c r="J67" s="26"/>
    </row>
    <row r="68" spans="1:10" ht="18.75" x14ac:dyDescent="0.3">
      <c r="A68" s="1"/>
      <c r="B68" s="4" t="s">
        <v>24</v>
      </c>
      <c r="C68" s="13">
        <v>8</v>
      </c>
      <c r="D68" s="13">
        <v>10</v>
      </c>
      <c r="E68" s="13">
        <v>0.6</v>
      </c>
      <c r="F68" s="13"/>
      <c r="G68" s="13">
        <f>E68*D68*C68</f>
        <v>48</v>
      </c>
      <c r="H68" s="16"/>
      <c r="I68" s="16"/>
      <c r="J68" s="26"/>
    </row>
    <row r="69" spans="1:10" ht="18.75" x14ac:dyDescent="0.3">
      <c r="A69" s="1"/>
      <c r="B69" s="4" t="s">
        <v>25</v>
      </c>
      <c r="C69" s="13">
        <v>1</v>
      </c>
      <c r="D69" s="13">
        <v>28</v>
      </c>
      <c r="E69" s="13">
        <v>5</v>
      </c>
      <c r="F69" s="13"/>
      <c r="G69" s="13">
        <f>E69*D69*C69</f>
        <v>140</v>
      </c>
      <c r="H69" s="16"/>
      <c r="I69" s="16"/>
      <c r="J69" s="26"/>
    </row>
    <row r="70" spans="1:10" ht="18.75" x14ac:dyDescent="0.3">
      <c r="A70" s="1"/>
      <c r="B70" s="4" t="s">
        <v>26</v>
      </c>
      <c r="C70" s="13">
        <v>8</v>
      </c>
      <c r="D70" s="13">
        <v>4</v>
      </c>
      <c r="E70" s="13">
        <v>4</v>
      </c>
      <c r="F70" s="13"/>
      <c r="G70" s="13">
        <f>E70*D70*C70</f>
        <v>128</v>
      </c>
      <c r="H70" s="16"/>
      <c r="I70" s="16"/>
      <c r="J70" s="26"/>
    </row>
    <row r="71" spans="1:10" ht="18.75" x14ac:dyDescent="0.3">
      <c r="A71" s="1"/>
      <c r="B71" s="4" t="s">
        <v>27</v>
      </c>
      <c r="C71" s="13">
        <v>1</v>
      </c>
      <c r="D71" s="13">
        <v>4</v>
      </c>
      <c r="E71" s="13">
        <v>1.5</v>
      </c>
      <c r="F71" s="13"/>
      <c r="G71" s="13">
        <f>E71*D71*C71</f>
        <v>6</v>
      </c>
      <c r="H71" s="16"/>
      <c r="I71" s="16"/>
      <c r="J71" s="26"/>
    </row>
    <row r="72" spans="1:10" ht="18.75" x14ac:dyDescent="0.3">
      <c r="A72" s="1"/>
      <c r="B72" s="4" t="s">
        <v>28</v>
      </c>
      <c r="C72" s="13">
        <v>1</v>
      </c>
      <c r="D72" s="13">
        <v>28</v>
      </c>
      <c r="E72" s="13">
        <v>4</v>
      </c>
      <c r="F72" s="13"/>
      <c r="G72" s="13">
        <f>E72*D72*C72</f>
        <v>112</v>
      </c>
      <c r="H72" s="16"/>
      <c r="I72" s="16"/>
      <c r="J72" s="26"/>
    </row>
    <row r="73" spans="1:10" ht="18.75" x14ac:dyDescent="0.3">
      <c r="A73" s="1"/>
      <c r="B73" s="4"/>
      <c r="C73" s="13"/>
      <c r="D73" s="13"/>
      <c r="E73" s="13"/>
      <c r="F73" s="13"/>
      <c r="G73" s="19">
        <f>SUM(G68:G72)</f>
        <v>434</v>
      </c>
      <c r="H73" s="16" t="s">
        <v>54</v>
      </c>
      <c r="I73" s="16"/>
      <c r="J73" s="26"/>
    </row>
    <row r="74" spans="1:10" ht="18.75" x14ac:dyDescent="0.3">
      <c r="A74" s="1">
        <v>13</v>
      </c>
      <c r="B74" s="4" t="s">
        <v>29</v>
      </c>
      <c r="C74" s="13"/>
      <c r="D74" s="13"/>
      <c r="E74" s="13"/>
      <c r="F74" s="13"/>
      <c r="G74" s="19"/>
      <c r="H74" s="16"/>
      <c r="I74" s="16"/>
      <c r="J74" s="26"/>
    </row>
    <row r="75" spans="1:10" ht="18.75" x14ac:dyDescent="0.3">
      <c r="A75" s="1"/>
      <c r="B75" s="4" t="s">
        <v>76</v>
      </c>
      <c r="C75" s="13">
        <v>1</v>
      </c>
      <c r="D75" s="13">
        <v>142</v>
      </c>
      <c r="E75" s="13">
        <v>0.9</v>
      </c>
      <c r="F75" s="13"/>
      <c r="G75" s="13">
        <f>E75*D75*C75</f>
        <v>127.8</v>
      </c>
      <c r="H75" s="16"/>
      <c r="I75" s="16"/>
      <c r="J75" s="26"/>
    </row>
    <row r="76" spans="1:10" ht="18.75" x14ac:dyDescent="0.3">
      <c r="A76" s="1"/>
      <c r="B76" s="4" t="s">
        <v>80</v>
      </c>
      <c r="C76" s="13">
        <v>8</v>
      </c>
      <c r="D76" s="13">
        <v>13</v>
      </c>
      <c r="E76" s="13">
        <v>0.8</v>
      </c>
      <c r="F76" s="13"/>
      <c r="G76" s="13">
        <f>E76*D76*C76</f>
        <v>83.2</v>
      </c>
      <c r="H76" s="16"/>
      <c r="I76" s="16"/>
      <c r="J76" s="26"/>
    </row>
    <row r="77" spans="1:10" ht="18.75" x14ac:dyDescent="0.3">
      <c r="A77" s="1"/>
      <c r="B77" s="4" t="s">
        <v>77</v>
      </c>
      <c r="C77" s="13">
        <v>1</v>
      </c>
      <c r="D77" s="13">
        <v>142</v>
      </c>
      <c r="E77" s="13">
        <v>0.66</v>
      </c>
      <c r="F77" s="13"/>
      <c r="G77" s="13">
        <f>E77*D77*C77</f>
        <v>93.72</v>
      </c>
      <c r="H77" s="16"/>
      <c r="I77" s="16"/>
      <c r="J77" s="26"/>
    </row>
    <row r="78" spans="1:10" ht="18.75" x14ac:dyDescent="0.3">
      <c r="A78" s="1"/>
      <c r="B78" s="4"/>
      <c r="C78" s="13"/>
      <c r="D78" s="13"/>
      <c r="E78" s="13"/>
      <c r="F78" s="13"/>
      <c r="G78" s="19">
        <f>SUM(G75:G77)</f>
        <v>304.72000000000003</v>
      </c>
      <c r="H78" s="16" t="s">
        <v>54</v>
      </c>
      <c r="I78" s="16"/>
      <c r="J78" s="26"/>
    </row>
    <row r="79" spans="1:10" ht="18.75" x14ac:dyDescent="0.3">
      <c r="A79" s="1"/>
      <c r="B79" s="4"/>
      <c r="C79" s="13"/>
      <c r="D79" s="13"/>
      <c r="E79" s="13"/>
      <c r="F79" s="13"/>
      <c r="G79" s="19"/>
      <c r="H79" s="16"/>
      <c r="I79" s="16"/>
      <c r="J79" s="26"/>
    </row>
    <row r="80" spans="1:10" ht="37.5" x14ac:dyDescent="0.3">
      <c r="A80" s="1">
        <v>14</v>
      </c>
      <c r="B80" s="8" t="s">
        <v>34</v>
      </c>
      <c r="C80" s="13">
        <v>1</v>
      </c>
      <c r="D80" s="13">
        <v>6.9</v>
      </c>
      <c r="E80" s="13">
        <v>5.9</v>
      </c>
      <c r="F80" s="13"/>
      <c r="G80" s="19">
        <f>D80*E80</f>
        <v>40.710000000000008</v>
      </c>
      <c r="H80" s="16" t="s">
        <v>54</v>
      </c>
      <c r="I80" s="16"/>
      <c r="J80" s="26"/>
    </row>
    <row r="81" spans="1:10" ht="37.5" x14ac:dyDescent="0.3">
      <c r="A81" s="1">
        <v>15</v>
      </c>
      <c r="B81" s="5" t="s">
        <v>35</v>
      </c>
      <c r="C81" s="13"/>
      <c r="D81" s="13"/>
      <c r="E81" s="13"/>
      <c r="F81" s="13"/>
      <c r="G81" s="19"/>
      <c r="H81" s="16"/>
      <c r="I81" s="16"/>
      <c r="J81" s="26"/>
    </row>
    <row r="82" spans="1:10" ht="18.75" x14ac:dyDescent="0.3">
      <c r="A82" s="1"/>
      <c r="B82" s="4" t="s">
        <v>36</v>
      </c>
      <c r="C82" s="13"/>
      <c r="D82" s="13"/>
      <c r="E82" s="13"/>
      <c r="F82" s="13"/>
      <c r="G82" s="13"/>
      <c r="H82" s="16"/>
      <c r="I82" s="16"/>
      <c r="J82" s="26"/>
    </row>
    <row r="83" spans="1:10" ht="18.75" x14ac:dyDescent="0.3">
      <c r="A83" s="1"/>
      <c r="B83" s="4" t="s">
        <v>64</v>
      </c>
      <c r="C83" s="13">
        <v>2</v>
      </c>
      <c r="D83" s="13">
        <v>6.9</v>
      </c>
      <c r="E83" s="13">
        <v>3</v>
      </c>
      <c r="F83" s="13"/>
      <c r="G83" s="13">
        <f>C83*D83*E83</f>
        <v>41.400000000000006</v>
      </c>
      <c r="H83" s="16"/>
      <c r="I83" s="16"/>
      <c r="J83" s="26"/>
    </row>
    <row r="84" spans="1:10" ht="18.75" x14ac:dyDescent="0.3">
      <c r="A84" s="1"/>
      <c r="B84" s="4" t="s">
        <v>67</v>
      </c>
      <c r="C84" s="13">
        <v>2</v>
      </c>
      <c r="D84" s="13">
        <v>5.9</v>
      </c>
      <c r="E84" s="13">
        <v>3</v>
      </c>
      <c r="F84" s="13"/>
      <c r="G84" s="13">
        <f>C84*D84*E84</f>
        <v>35.400000000000006</v>
      </c>
      <c r="H84" s="16"/>
      <c r="I84" s="16"/>
      <c r="J84" s="26"/>
    </row>
    <row r="85" spans="1:10" ht="18.75" x14ac:dyDescent="0.3">
      <c r="A85" s="1"/>
      <c r="B85" s="4" t="s">
        <v>37</v>
      </c>
      <c r="C85" s="13"/>
      <c r="D85" s="13"/>
      <c r="E85" s="13"/>
      <c r="F85" s="13"/>
      <c r="G85" s="13"/>
      <c r="H85" s="16"/>
      <c r="I85" s="16"/>
      <c r="J85" s="26"/>
    </row>
    <row r="86" spans="1:10" ht="18.75" x14ac:dyDescent="0.3">
      <c r="A86" s="1"/>
      <c r="B86" s="4" t="s">
        <v>64</v>
      </c>
      <c r="C86" s="13">
        <v>2</v>
      </c>
      <c r="D86" s="13">
        <v>7.3</v>
      </c>
      <c r="E86" s="13">
        <v>3</v>
      </c>
      <c r="F86" s="13"/>
      <c r="G86" s="13">
        <f>C86*D86*E86</f>
        <v>43.8</v>
      </c>
      <c r="H86" s="16"/>
      <c r="I86" s="16"/>
      <c r="J86" s="26"/>
    </row>
    <row r="87" spans="1:10" ht="18.75" x14ac:dyDescent="0.3">
      <c r="A87" s="1"/>
      <c r="B87" s="4" t="s">
        <v>67</v>
      </c>
      <c r="C87" s="13">
        <v>2</v>
      </c>
      <c r="D87" s="13">
        <v>6.3</v>
      </c>
      <c r="E87" s="13">
        <v>3</v>
      </c>
      <c r="F87" s="13"/>
      <c r="G87" s="13">
        <f>C87*D87*E87</f>
        <v>37.799999999999997</v>
      </c>
      <c r="H87" s="16"/>
      <c r="I87" s="16"/>
      <c r="J87" s="26"/>
    </row>
    <row r="88" spans="1:10" ht="18.75" x14ac:dyDescent="0.3">
      <c r="A88" s="1"/>
      <c r="B88" s="4" t="s">
        <v>38</v>
      </c>
      <c r="C88" s="13">
        <v>-2</v>
      </c>
      <c r="D88" s="13">
        <v>1</v>
      </c>
      <c r="E88" s="13">
        <v>2.1</v>
      </c>
      <c r="F88" s="13"/>
      <c r="G88" s="13">
        <f>E88*D88*C88</f>
        <v>-4.2</v>
      </c>
      <c r="H88" s="16"/>
      <c r="I88" s="16"/>
      <c r="J88" s="26"/>
    </row>
    <row r="89" spans="1:10" ht="18.75" x14ac:dyDescent="0.3">
      <c r="A89" s="1"/>
      <c r="B89" s="4" t="s">
        <v>39</v>
      </c>
      <c r="C89" s="13">
        <v>-2</v>
      </c>
      <c r="D89" s="13">
        <v>1</v>
      </c>
      <c r="E89" s="13">
        <v>1</v>
      </c>
      <c r="F89" s="13"/>
      <c r="G89" s="13">
        <f>E89*D89*C89</f>
        <v>-2</v>
      </c>
      <c r="H89" s="16"/>
      <c r="I89" s="16"/>
      <c r="J89" s="26"/>
    </row>
    <row r="90" spans="1:10" ht="21" x14ac:dyDescent="0.3">
      <c r="A90" s="1"/>
      <c r="B90" s="4"/>
      <c r="C90" s="13"/>
      <c r="D90" s="13"/>
      <c r="E90" s="13"/>
      <c r="F90" s="13"/>
      <c r="G90" s="19">
        <f>SUM(G82:G89)</f>
        <v>152.20000000000002</v>
      </c>
      <c r="H90" s="16" t="s">
        <v>53</v>
      </c>
      <c r="I90" s="16"/>
      <c r="J90" s="26"/>
    </row>
    <row r="91" spans="1:10" ht="18.75" x14ac:dyDescent="0.3">
      <c r="A91" s="1"/>
      <c r="B91" s="4"/>
      <c r="C91" s="13"/>
      <c r="D91" s="13"/>
      <c r="E91" s="13"/>
      <c r="F91" s="13"/>
      <c r="G91" s="19"/>
      <c r="H91" s="16"/>
      <c r="I91" s="16"/>
      <c r="J91" s="26"/>
    </row>
    <row r="92" spans="1:10" ht="56.25" x14ac:dyDescent="0.3">
      <c r="A92" s="2">
        <v>16</v>
      </c>
      <c r="B92" s="5" t="s">
        <v>83</v>
      </c>
      <c r="C92" s="15"/>
      <c r="D92" s="15"/>
      <c r="E92" s="15"/>
      <c r="F92" s="15"/>
      <c r="G92" s="20">
        <f>G90</f>
        <v>152.20000000000002</v>
      </c>
      <c r="H92" s="18" t="s">
        <v>53</v>
      </c>
      <c r="I92" s="18"/>
      <c r="J92" s="26"/>
    </row>
    <row r="93" spans="1:10" s="36" customFormat="1" ht="112.5" x14ac:dyDescent="0.3">
      <c r="A93" s="2">
        <v>17</v>
      </c>
      <c r="B93" s="5" t="s">
        <v>81</v>
      </c>
      <c r="C93" s="15"/>
      <c r="D93" s="15"/>
      <c r="E93" s="15"/>
      <c r="F93" s="15"/>
      <c r="G93" s="18">
        <v>26.9</v>
      </c>
      <c r="H93" s="18" t="s">
        <v>53</v>
      </c>
      <c r="I93" s="18"/>
      <c r="J93" s="35"/>
    </row>
    <row r="94" spans="1:10" ht="37.5" x14ac:dyDescent="0.3">
      <c r="A94" s="1">
        <v>18</v>
      </c>
      <c r="B94" s="10" t="s">
        <v>41</v>
      </c>
      <c r="C94" s="13"/>
      <c r="D94" s="13"/>
      <c r="E94" s="13"/>
      <c r="F94" s="13"/>
      <c r="G94" s="16">
        <v>29.6</v>
      </c>
      <c r="H94" s="18" t="s">
        <v>54</v>
      </c>
      <c r="I94" s="16"/>
      <c r="J94" s="26"/>
    </row>
    <row r="95" spans="1:10" ht="112.5" x14ac:dyDescent="0.3">
      <c r="A95" s="1">
        <v>19</v>
      </c>
      <c r="B95" s="11" t="s">
        <v>42</v>
      </c>
      <c r="C95" s="16">
        <v>1</v>
      </c>
      <c r="D95" s="16">
        <v>6.9</v>
      </c>
      <c r="E95" s="16">
        <v>5.9</v>
      </c>
      <c r="F95" s="13"/>
      <c r="G95" s="16">
        <f>E95*D95*C95</f>
        <v>40.710000000000008</v>
      </c>
      <c r="H95" s="18" t="s">
        <v>53</v>
      </c>
      <c r="I95" s="16"/>
      <c r="J95" s="26"/>
    </row>
    <row r="96" spans="1:10" ht="93.75" x14ac:dyDescent="0.3">
      <c r="A96" s="1">
        <v>20</v>
      </c>
      <c r="B96" s="8" t="s">
        <v>68</v>
      </c>
      <c r="C96" s="16">
        <v>1</v>
      </c>
      <c r="D96" s="16">
        <v>1</v>
      </c>
      <c r="E96" s="16">
        <v>2.1</v>
      </c>
      <c r="F96" s="13"/>
      <c r="G96" s="16">
        <v>2</v>
      </c>
      <c r="H96" s="16" t="s">
        <v>46</v>
      </c>
      <c r="I96" s="16"/>
      <c r="J96" s="26"/>
    </row>
    <row r="97" spans="1:10" ht="112.5" x14ac:dyDescent="0.3">
      <c r="A97" s="1">
        <v>21</v>
      </c>
      <c r="B97" s="8" t="s">
        <v>43</v>
      </c>
      <c r="C97" s="16">
        <v>4</v>
      </c>
      <c r="D97" s="16">
        <v>1.2</v>
      </c>
      <c r="E97" s="16">
        <v>1.2</v>
      </c>
      <c r="F97" s="13"/>
      <c r="G97" s="16">
        <v>4</v>
      </c>
      <c r="H97" s="16" t="s">
        <v>46</v>
      </c>
      <c r="I97" s="16"/>
      <c r="J97" s="26"/>
    </row>
    <row r="98" spans="1:10" ht="93.75" x14ac:dyDescent="0.3">
      <c r="A98" s="1">
        <v>22</v>
      </c>
      <c r="B98" s="8" t="s">
        <v>44</v>
      </c>
      <c r="C98" s="13"/>
      <c r="D98" s="13"/>
      <c r="E98" s="13"/>
      <c r="F98" s="13"/>
      <c r="G98" s="16">
        <v>1</v>
      </c>
      <c r="H98" s="16" t="s">
        <v>55</v>
      </c>
      <c r="I98" s="16"/>
      <c r="J98" s="26"/>
    </row>
    <row r="99" spans="1:10" ht="19.5" thickBot="1" x14ac:dyDescent="0.35">
      <c r="A99" s="3"/>
      <c r="B99" s="12" t="s">
        <v>45</v>
      </c>
      <c r="C99" s="17"/>
      <c r="D99" s="17"/>
      <c r="E99" s="17"/>
      <c r="F99" s="17"/>
      <c r="G99" s="21"/>
      <c r="H99" s="21"/>
      <c r="I99" s="21"/>
      <c r="J99" s="27"/>
    </row>
  </sheetData>
  <mergeCells count="2">
    <mergeCell ref="A1:J1"/>
    <mergeCell ref="A2:J2"/>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topLeftCell="A82" zoomScale="60" zoomScaleNormal="100" workbookViewId="0">
      <selection activeCell="I4" sqref="I4:J98"/>
    </sheetView>
  </sheetViews>
  <sheetFormatPr defaultColWidth="9.140625" defaultRowHeight="15" x14ac:dyDescent="0.25"/>
  <cols>
    <col min="1" max="1" width="6.7109375" customWidth="1"/>
    <col min="2" max="2" width="77.5703125" customWidth="1"/>
    <col min="3" max="3" width="9.7109375" customWidth="1"/>
    <col min="4" max="9" width="12.7109375" customWidth="1"/>
    <col min="10" max="10" width="14.85546875" customWidth="1"/>
  </cols>
  <sheetData>
    <row r="1" spans="1:10" ht="26.25" x14ac:dyDescent="0.4">
      <c r="A1" s="53" t="s">
        <v>110</v>
      </c>
      <c r="B1" s="53"/>
      <c r="C1" s="53"/>
      <c r="D1" s="53"/>
      <c r="E1" s="53"/>
      <c r="F1" s="53"/>
      <c r="G1" s="53"/>
      <c r="H1" s="53"/>
      <c r="I1" s="53"/>
      <c r="J1" s="53"/>
    </row>
    <row r="2" spans="1:10" ht="27" thickBot="1" x14ac:dyDescent="0.45">
      <c r="A2" s="55" t="s">
        <v>78</v>
      </c>
      <c r="B2" s="55"/>
      <c r="C2" s="55"/>
      <c r="D2" s="55"/>
      <c r="E2" s="55"/>
      <c r="F2" s="55"/>
      <c r="G2" s="55"/>
      <c r="H2" s="55"/>
      <c r="I2" s="55"/>
      <c r="J2" s="55"/>
    </row>
    <row r="3" spans="1:10" ht="18.75" x14ac:dyDescent="0.3">
      <c r="A3" s="48" t="s">
        <v>0</v>
      </c>
      <c r="B3" s="49" t="s">
        <v>1</v>
      </c>
      <c r="C3" s="50" t="s">
        <v>46</v>
      </c>
      <c r="D3" s="50" t="s">
        <v>47</v>
      </c>
      <c r="E3" s="50" t="s">
        <v>48</v>
      </c>
      <c r="F3" s="50" t="s">
        <v>49</v>
      </c>
      <c r="G3" s="50" t="s">
        <v>50</v>
      </c>
      <c r="H3" s="50" t="s">
        <v>51</v>
      </c>
      <c r="I3" s="50" t="s">
        <v>56</v>
      </c>
      <c r="J3" s="51" t="s">
        <v>57</v>
      </c>
    </row>
    <row r="4" spans="1:10" ht="18.75" x14ac:dyDescent="0.3">
      <c r="A4" s="1">
        <v>1</v>
      </c>
      <c r="B4" s="4" t="s">
        <v>2</v>
      </c>
      <c r="C4" s="13"/>
      <c r="D4" s="13"/>
      <c r="E4" s="13"/>
      <c r="F4" s="13"/>
      <c r="G4" s="13"/>
      <c r="H4" s="13"/>
      <c r="I4" s="13"/>
      <c r="J4" s="24"/>
    </row>
    <row r="5" spans="1:10" ht="18.75" x14ac:dyDescent="0.3">
      <c r="A5" s="4"/>
      <c r="B5" s="34" t="s">
        <v>79</v>
      </c>
      <c r="C5" s="13">
        <v>15</v>
      </c>
      <c r="D5" s="13">
        <v>0.6</v>
      </c>
      <c r="E5" s="13">
        <v>0.6</v>
      </c>
      <c r="F5" s="13">
        <v>1</v>
      </c>
      <c r="G5" s="13">
        <f>F5*E5*D5*C5</f>
        <v>5.3999999999999995</v>
      </c>
      <c r="H5" s="13"/>
      <c r="I5" s="33"/>
      <c r="J5" s="33"/>
    </row>
    <row r="6" spans="1:10" ht="18.75" x14ac:dyDescent="0.3">
      <c r="A6" s="1"/>
      <c r="B6" s="4" t="s">
        <v>84</v>
      </c>
      <c r="C6" s="13">
        <v>1</v>
      </c>
      <c r="D6" s="13">
        <v>55.4</v>
      </c>
      <c r="E6" s="13">
        <v>0.6</v>
      </c>
      <c r="F6" s="13">
        <v>1</v>
      </c>
      <c r="G6" s="13">
        <f>F6*E6*D6*C6</f>
        <v>33.239999999999995</v>
      </c>
      <c r="H6" s="13"/>
      <c r="I6" s="13"/>
      <c r="J6" s="24"/>
    </row>
    <row r="7" spans="1:10" ht="18.75" x14ac:dyDescent="0.3">
      <c r="A7" s="1"/>
      <c r="B7" s="4" t="s">
        <v>93</v>
      </c>
      <c r="C7" s="13"/>
      <c r="D7" s="13"/>
      <c r="E7" s="13"/>
      <c r="F7" s="13"/>
      <c r="G7" s="13"/>
      <c r="H7" s="13"/>
      <c r="I7" s="13"/>
      <c r="J7" s="24"/>
    </row>
    <row r="8" spans="1:10" ht="18.75" x14ac:dyDescent="0.3">
      <c r="A8" s="1"/>
      <c r="B8" s="4" t="s">
        <v>58</v>
      </c>
      <c r="C8" s="13">
        <v>2</v>
      </c>
      <c r="D8" s="13">
        <v>3.4</v>
      </c>
      <c r="E8" s="13">
        <v>0.3</v>
      </c>
      <c r="F8" s="13">
        <v>0.3</v>
      </c>
      <c r="G8" s="13">
        <f t="shared" ref="G8:G9" si="0">F8*E8*D8*C8</f>
        <v>0.61199999999999999</v>
      </c>
      <c r="H8" s="13"/>
      <c r="I8" s="13"/>
      <c r="J8" s="24"/>
    </row>
    <row r="9" spans="1:10" ht="18.75" x14ac:dyDescent="0.3">
      <c r="A9" s="1"/>
      <c r="B9" s="4" t="s">
        <v>94</v>
      </c>
      <c r="C9" s="13">
        <v>2</v>
      </c>
      <c r="D9" s="13">
        <v>2</v>
      </c>
      <c r="E9" s="13">
        <v>0.3</v>
      </c>
      <c r="F9" s="13">
        <v>0.3</v>
      </c>
      <c r="G9" s="13">
        <f t="shared" si="0"/>
        <v>0.36</v>
      </c>
      <c r="H9" s="13"/>
      <c r="I9" s="13"/>
      <c r="J9" s="24"/>
    </row>
    <row r="10" spans="1:10" ht="18.75" x14ac:dyDescent="0.3">
      <c r="A10" s="1"/>
      <c r="B10" s="4" t="s">
        <v>4</v>
      </c>
      <c r="C10" s="13">
        <v>2</v>
      </c>
      <c r="D10" s="13">
        <v>14.9</v>
      </c>
      <c r="E10" s="13">
        <v>0.3</v>
      </c>
      <c r="F10" s="13">
        <v>0.2</v>
      </c>
      <c r="G10" s="13">
        <f>F10*E10*D10*C10</f>
        <v>1.788</v>
      </c>
      <c r="H10" s="13"/>
      <c r="I10" s="22"/>
      <c r="J10" s="25"/>
    </row>
    <row r="11" spans="1:10" ht="18.75" x14ac:dyDescent="0.3">
      <c r="A11" s="1"/>
      <c r="B11" s="4" t="s">
        <v>5</v>
      </c>
      <c r="C11" s="13">
        <v>2</v>
      </c>
      <c r="D11" s="13">
        <v>7.3</v>
      </c>
      <c r="E11" s="13">
        <v>0.3</v>
      </c>
      <c r="F11" s="13">
        <v>0.2</v>
      </c>
      <c r="G11" s="13">
        <f>F11*E11*D11*C11</f>
        <v>0.876</v>
      </c>
      <c r="H11" s="13"/>
      <c r="I11" s="22"/>
      <c r="J11" s="25"/>
    </row>
    <row r="12" spans="1:10" ht="21" x14ac:dyDescent="0.3">
      <c r="A12" s="1"/>
      <c r="B12" s="4"/>
      <c r="C12" s="13"/>
      <c r="D12" s="13"/>
      <c r="E12" s="13"/>
      <c r="F12" s="13"/>
      <c r="G12" s="19">
        <f>SUM(G6:G11)</f>
        <v>36.875999999999991</v>
      </c>
      <c r="H12" s="16" t="s">
        <v>52</v>
      </c>
      <c r="I12" s="23"/>
      <c r="J12" s="26"/>
    </row>
    <row r="13" spans="1:10" ht="18.75" x14ac:dyDescent="0.3">
      <c r="A13" s="1">
        <v>2</v>
      </c>
      <c r="B13" s="4" t="s">
        <v>6</v>
      </c>
      <c r="C13" s="13"/>
      <c r="D13" s="13"/>
      <c r="E13" s="13"/>
      <c r="F13" s="13"/>
      <c r="G13" s="13"/>
      <c r="H13" s="16"/>
      <c r="I13" s="23"/>
      <c r="J13" s="26"/>
    </row>
    <row r="14" spans="1:10" ht="18.75" x14ac:dyDescent="0.3">
      <c r="A14" s="4"/>
      <c r="B14" s="34" t="s">
        <v>79</v>
      </c>
      <c r="C14" s="13">
        <v>15</v>
      </c>
      <c r="D14" s="13">
        <v>0.6</v>
      </c>
      <c r="E14" s="13">
        <v>0.6</v>
      </c>
      <c r="F14" s="13">
        <v>0.2</v>
      </c>
      <c r="G14" s="13">
        <f>F14*E14*D14*C14</f>
        <v>1.0799999999999998</v>
      </c>
      <c r="H14" s="13"/>
      <c r="I14" s="33"/>
      <c r="J14" s="33"/>
    </row>
    <row r="15" spans="1:10" ht="18.75" x14ac:dyDescent="0.3">
      <c r="A15" s="1"/>
      <c r="B15" s="4" t="s">
        <v>85</v>
      </c>
      <c r="C15" s="13">
        <v>1</v>
      </c>
      <c r="D15" s="13">
        <v>55.4</v>
      </c>
      <c r="E15" s="13">
        <v>0.6</v>
      </c>
      <c r="F15" s="13">
        <v>0.15</v>
      </c>
      <c r="G15" s="13">
        <f>F15*E15*D15*C15</f>
        <v>4.9859999999999998</v>
      </c>
      <c r="H15" s="16"/>
      <c r="I15" s="23"/>
      <c r="J15" s="26"/>
    </row>
    <row r="16" spans="1:10" ht="18.75" x14ac:dyDescent="0.3">
      <c r="A16" s="1"/>
      <c r="B16" s="4" t="s">
        <v>93</v>
      </c>
      <c r="C16" s="13"/>
      <c r="D16" s="13"/>
      <c r="E16" s="13"/>
      <c r="F16" s="13"/>
      <c r="G16" s="13"/>
      <c r="H16" s="13"/>
      <c r="I16" s="13"/>
      <c r="J16" s="24"/>
    </row>
    <row r="17" spans="1:10" ht="18.75" x14ac:dyDescent="0.3">
      <c r="A17" s="1"/>
      <c r="B17" s="4" t="s">
        <v>58</v>
      </c>
      <c r="C17" s="13">
        <v>2</v>
      </c>
      <c r="D17" s="13">
        <v>3.4</v>
      </c>
      <c r="E17" s="13">
        <v>0.3</v>
      </c>
      <c r="F17" s="13">
        <v>0.1</v>
      </c>
      <c r="G17" s="13">
        <f t="shared" ref="G17:G18" si="1">F17*E17*D17*C17</f>
        <v>0.20399999999999999</v>
      </c>
      <c r="H17" s="13"/>
      <c r="I17" s="13"/>
      <c r="J17" s="24"/>
    </row>
    <row r="18" spans="1:10" ht="18.75" x14ac:dyDescent="0.3">
      <c r="A18" s="1"/>
      <c r="B18" s="4" t="s">
        <v>94</v>
      </c>
      <c r="C18" s="13">
        <v>2</v>
      </c>
      <c r="D18" s="13">
        <v>2</v>
      </c>
      <c r="E18" s="13">
        <v>0.3</v>
      </c>
      <c r="F18" s="13">
        <v>0.1</v>
      </c>
      <c r="G18" s="13">
        <f t="shared" si="1"/>
        <v>0.12</v>
      </c>
      <c r="H18" s="13"/>
      <c r="I18" s="13"/>
      <c r="J18" s="24"/>
    </row>
    <row r="19" spans="1:10" ht="18.75" x14ac:dyDescent="0.3">
      <c r="A19" s="1"/>
      <c r="B19" s="4" t="s">
        <v>4</v>
      </c>
      <c r="C19" s="13">
        <v>2</v>
      </c>
      <c r="D19" s="13">
        <v>7.9</v>
      </c>
      <c r="E19" s="13">
        <v>0.3</v>
      </c>
      <c r="F19" s="13">
        <v>0.1</v>
      </c>
      <c r="G19" s="13">
        <f>F19*E19*D19*C19</f>
        <v>0.47399999999999998</v>
      </c>
      <c r="H19" s="16"/>
      <c r="I19" s="23"/>
      <c r="J19" s="26"/>
    </row>
    <row r="20" spans="1:10" ht="18.75" x14ac:dyDescent="0.3">
      <c r="A20" s="1"/>
      <c r="B20" s="4" t="s">
        <v>5</v>
      </c>
      <c r="C20" s="13">
        <v>2</v>
      </c>
      <c r="D20" s="13">
        <v>6.9</v>
      </c>
      <c r="E20" s="13">
        <v>0.3</v>
      </c>
      <c r="F20" s="13">
        <v>0.1</v>
      </c>
      <c r="G20" s="13">
        <f>F20*E20*D20*C20</f>
        <v>0.41399999999999998</v>
      </c>
      <c r="H20" s="16"/>
      <c r="I20" s="23"/>
      <c r="J20" s="26"/>
    </row>
    <row r="21" spans="1:10" ht="18.75" x14ac:dyDescent="0.3">
      <c r="A21" s="1"/>
      <c r="B21" s="4" t="s">
        <v>100</v>
      </c>
      <c r="C21" s="13">
        <v>1</v>
      </c>
      <c r="D21" s="13">
        <v>3.1</v>
      </c>
      <c r="E21" s="13">
        <v>1.7</v>
      </c>
      <c r="F21" s="13">
        <v>0.1</v>
      </c>
      <c r="G21" s="13">
        <f>F21*E21*D21*C21</f>
        <v>0.52700000000000002</v>
      </c>
      <c r="H21" s="16"/>
      <c r="I21" s="23"/>
      <c r="J21" s="26"/>
    </row>
    <row r="22" spans="1:10" ht="18.75" x14ac:dyDescent="0.3">
      <c r="A22" s="1"/>
      <c r="B22" s="4" t="s">
        <v>7</v>
      </c>
      <c r="C22" s="13">
        <v>1</v>
      </c>
      <c r="D22" s="13">
        <v>14.2</v>
      </c>
      <c r="E22" s="13">
        <v>6.9</v>
      </c>
      <c r="F22" s="13">
        <v>0.4</v>
      </c>
      <c r="G22" s="13">
        <f>F22*E22*D22*C22</f>
        <v>39.192</v>
      </c>
      <c r="H22" s="16"/>
      <c r="I22" s="23"/>
      <c r="J22" s="26"/>
    </row>
    <row r="23" spans="1:10" ht="21" x14ac:dyDescent="0.3">
      <c r="A23" s="1"/>
      <c r="B23" s="4"/>
      <c r="C23" s="13"/>
      <c r="D23" s="13"/>
      <c r="E23" s="13"/>
      <c r="F23" s="13"/>
      <c r="G23" s="19">
        <f>SUM(G15:G22)</f>
        <v>45.917000000000002</v>
      </c>
      <c r="H23" s="16" t="s">
        <v>52</v>
      </c>
      <c r="I23" s="23"/>
      <c r="J23" s="26"/>
    </row>
    <row r="24" spans="1:10" ht="18.75" x14ac:dyDescent="0.3">
      <c r="A24" s="1">
        <v>3</v>
      </c>
      <c r="B24" s="4" t="s">
        <v>60</v>
      </c>
      <c r="C24" s="13"/>
      <c r="D24" s="13"/>
      <c r="E24" s="13"/>
      <c r="F24" s="13"/>
      <c r="G24" s="19"/>
      <c r="H24" s="16"/>
      <c r="I24" s="23"/>
      <c r="J24" s="26"/>
    </row>
    <row r="25" spans="1:10" ht="18.75" x14ac:dyDescent="0.3">
      <c r="A25" s="4"/>
      <c r="B25" s="34" t="s">
        <v>79</v>
      </c>
      <c r="C25" s="13">
        <v>15</v>
      </c>
      <c r="D25" s="13">
        <v>0.6</v>
      </c>
      <c r="E25" s="13">
        <v>0.6</v>
      </c>
      <c r="F25" s="13">
        <v>0.1</v>
      </c>
      <c r="G25" s="13">
        <f>F25*E25*D25*C25</f>
        <v>0.53999999999999992</v>
      </c>
      <c r="H25" s="13"/>
      <c r="I25" s="33"/>
      <c r="J25" s="33"/>
    </row>
    <row r="26" spans="1:10" ht="18.75" x14ac:dyDescent="0.3">
      <c r="A26" s="1"/>
      <c r="B26" s="4" t="s">
        <v>85</v>
      </c>
      <c r="C26" s="13">
        <v>2</v>
      </c>
      <c r="D26" s="13">
        <v>55.4</v>
      </c>
      <c r="E26" s="13">
        <v>0.6</v>
      </c>
      <c r="F26" s="13">
        <v>0.1</v>
      </c>
      <c r="G26" s="13">
        <f>F26*E26*D26*C26</f>
        <v>6.6479999999999997</v>
      </c>
      <c r="H26" s="16"/>
      <c r="I26" s="23"/>
      <c r="J26" s="26"/>
    </row>
    <row r="27" spans="1:10" ht="18.75" x14ac:dyDescent="0.3">
      <c r="A27" s="1"/>
      <c r="B27" s="4" t="s">
        <v>93</v>
      </c>
      <c r="C27" s="13"/>
      <c r="D27" s="13"/>
      <c r="E27" s="13"/>
      <c r="F27" s="13"/>
      <c r="G27" s="13"/>
      <c r="H27" s="13"/>
      <c r="I27" s="13"/>
      <c r="J27" s="24"/>
    </row>
    <row r="28" spans="1:10" ht="18.75" x14ac:dyDescent="0.3">
      <c r="A28" s="1"/>
      <c r="B28" s="4" t="s">
        <v>58</v>
      </c>
      <c r="C28" s="13">
        <v>2</v>
      </c>
      <c r="D28" s="13">
        <v>3.4</v>
      </c>
      <c r="E28" s="13">
        <v>0.3</v>
      </c>
      <c r="F28" s="13">
        <v>0.1</v>
      </c>
      <c r="G28" s="13">
        <f t="shared" ref="G28:G29" si="2">F28*E28*D28*C28</f>
        <v>0.20399999999999999</v>
      </c>
      <c r="H28" s="13"/>
      <c r="I28" s="13"/>
      <c r="J28" s="24"/>
    </row>
    <row r="29" spans="1:10" ht="18.75" x14ac:dyDescent="0.3">
      <c r="A29" s="1"/>
      <c r="B29" s="4" t="s">
        <v>94</v>
      </c>
      <c r="C29" s="13">
        <v>2</v>
      </c>
      <c r="D29" s="13">
        <v>2</v>
      </c>
      <c r="E29" s="13">
        <v>0.3</v>
      </c>
      <c r="F29" s="13">
        <v>0.1</v>
      </c>
      <c r="G29" s="13">
        <f t="shared" si="2"/>
        <v>0.12</v>
      </c>
      <c r="H29" s="13"/>
      <c r="I29" s="13"/>
      <c r="J29" s="24"/>
    </row>
    <row r="30" spans="1:10" ht="18.75" x14ac:dyDescent="0.3">
      <c r="A30" s="1"/>
      <c r="B30" s="4" t="s">
        <v>4</v>
      </c>
      <c r="C30" s="13">
        <v>2</v>
      </c>
      <c r="D30" s="13">
        <v>7.9</v>
      </c>
      <c r="E30" s="13">
        <v>0.3</v>
      </c>
      <c r="F30" s="13">
        <v>7.4999999999999997E-2</v>
      </c>
      <c r="G30" s="13">
        <f>F30*E30*D30*C30</f>
        <v>0.35549999999999998</v>
      </c>
      <c r="H30" s="16"/>
      <c r="I30" s="23"/>
      <c r="J30" s="26"/>
    </row>
    <row r="31" spans="1:10" ht="18.75" x14ac:dyDescent="0.3">
      <c r="A31" s="1"/>
      <c r="B31" s="4" t="s">
        <v>5</v>
      </c>
      <c r="C31" s="13">
        <v>2</v>
      </c>
      <c r="D31" s="13">
        <v>6.9</v>
      </c>
      <c r="E31" s="13">
        <v>0.3</v>
      </c>
      <c r="F31" s="13">
        <v>7.4999999999999997E-2</v>
      </c>
      <c r="G31" s="13">
        <f>F31*E31*D31*C31</f>
        <v>0.3105</v>
      </c>
      <c r="H31" s="16"/>
      <c r="I31" s="23"/>
      <c r="J31" s="26"/>
    </row>
    <row r="32" spans="1:10" ht="21" x14ac:dyDescent="0.3">
      <c r="A32" s="1"/>
      <c r="B32" s="4"/>
      <c r="C32" s="13"/>
      <c r="D32" s="13"/>
      <c r="E32" s="13"/>
      <c r="F32" s="13"/>
      <c r="G32" s="13">
        <f>SUM(G26:G31)</f>
        <v>7.6379999999999999</v>
      </c>
      <c r="H32" s="16" t="s">
        <v>52</v>
      </c>
      <c r="I32" s="23"/>
      <c r="J32" s="26"/>
    </row>
    <row r="33" spans="1:10" ht="56.25" x14ac:dyDescent="0.3">
      <c r="A33" s="1">
        <v>4</v>
      </c>
      <c r="B33" s="5" t="s">
        <v>8</v>
      </c>
      <c r="C33" s="14">
        <v>1</v>
      </c>
      <c r="D33" s="18">
        <v>14.2</v>
      </c>
      <c r="E33" s="18">
        <v>6.9</v>
      </c>
      <c r="F33" s="18"/>
      <c r="G33" s="18">
        <f>D33*E33*C33</f>
        <v>97.98</v>
      </c>
      <c r="H33" s="18" t="s">
        <v>53</v>
      </c>
      <c r="I33" s="18"/>
      <c r="J33" s="26"/>
    </row>
    <row r="34" spans="1:10" ht="56.25" x14ac:dyDescent="0.3">
      <c r="A34" s="1"/>
      <c r="B34" s="5" t="s">
        <v>101</v>
      </c>
      <c r="C34" s="14">
        <v>1</v>
      </c>
      <c r="D34" s="18">
        <v>3.4</v>
      </c>
      <c r="E34" s="18">
        <v>2</v>
      </c>
      <c r="F34" s="18"/>
      <c r="G34" s="18">
        <f>D34*E34*C34</f>
        <v>6.8</v>
      </c>
      <c r="H34" s="18" t="s">
        <v>63</v>
      </c>
      <c r="I34" s="18"/>
      <c r="J34" s="26"/>
    </row>
    <row r="35" spans="1:10" ht="56.25" x14ac:dyDescent="0.3">
      <c r="A35" s="1">
        <v>5</v>
      </c>
      <c r="B35" s="6" t="s">
        <v>102</v>
      </c>
      <c r="C35" s="14">
        <v>1</v>
      </c>
      <c r="D35" s="18">
        <v>14.2</v>
      </c>
      <c r="E35" s="18">
        <v>6.9</v>
      </c>
      <c r="F35" s="18"/>
      <c r="G35" s="18">
        <f>D35*E35*C35</f>
        <v>97.98</v>
      </c>
      <c r="H35" s="18" t="s">
        <v>53</v>
      </c>
      <c r="I35" s="18"/>
      <c r="J35" s="26"/>
    </row>
    <row r="36" spans="1:10" ht="56.25" x14ac:dyDescent="0.3">
      <c r="A36" s="1"/>
      <c r="B36" s="6" t="s">
        <v>103</v>
      </c>
      <c r="C36" s="14">
        <v>1</v>
      </c>
      <c r="D36" s="18">
        <v>3.4</v>
      </c>
      <c r="E36" s="18">
        <v>2</v>
      </c>
      <c r="F36" s="18"/>
      <c r="G36" s="18">
        <f>D36*E36*C36</f>
        <v>6.8</v>
      </c>
      <c r="H36" s="18" t="s">
        <v>63</v>
      </c>
      <c r="I36" s="18"/>
      <c r="J36" s="26"/>
    </row>
    <row r="37" spans="1:10" ht="56.25" x14ac:dyDescent="0.3">
      <c r="A37" s="1">
        <v>6</v>
      </c>
      <c r="B37" s="5" t="s">
        <v>10</v>
      </c>
      <c r="C37" s="14"/>
      <c r="D37" s="18"/>
      <c r="E37" s="18"/>
      <c r="F37" s="18"/>
      <c r="G37" s="18"/>
      <c r="H37" s="18"/>
      <c r="I37" s="18"/>
      <c r="J37" s="26"/>
    </row>
    <row r="38" spans="1:10" ht="18.75" x14ac:dyDescent="0.3">
      <c r="A38" s="28"/>
      <c r="B38" s="29" t="s">
        <v>3</v>
      </c>
      <c r="C38" s="30">
        <v>1</v>
      </c>
      <c r="D38" s="31">
        <v>55.4</v>
      </c>
      <c r="E38" s="31"/>
      <c r="F38" s="31">
        <v>0.3</v>
      </c>
      <c r="G38" s="31">
        <f>C38*D38*F38</f>
        <v>16.619999999999997</v>
      </c>
      <c r="H38" s="31"/>
      <c r="I38" s="31"/>
      <c r="J38" s="32"/>
    </row>
    <row r="39" spans="1:10" ht="21" x14ac:dyDescent="0.3">
      <c r="A39" s="1"/>
      <c r="B39" s="7"/>
      <c r="C39" s="14"/>
      <c r="D39" s="18"/>
      <c r="E39" s="18"/>
      <c r="F39" s="18"/>
      <c r="G39" s="18">
        <f>SUM(G38:G38)</f>
        <v>16.619999999999997</v>
      </c>
      <c r="H39" s="18" t="s">
        <v>53</v>
      </c>
      <c r="I39" s="18"/>
      <c r="J39" s="26"/>
    </row>
    <row r="40" spans="1:10" ht="37.5" x14ac:dyDescent="0.3">
      <c r="A40" s="1">
        <v>7</v>
      </c>
      <c r="B40" s="8" t="s">
        <v>106</v>
      </c>
      <c r="C40" s="14"/>
      <c r="D40" s="18"/>
      <c r="E40" s="18"/>
      <c r="F40" s="18"/>
      <c r="G40" s="18"/>
      <c r="H40" s="18"/>
      <c r="I40" s="18"/>
      <c r="J40" s="26"/>
    </row>
    <row r="41" spans="1:10" ht="18.75" x14ac:dyDescent="0.3">
      <c r="A41" s="1"/>
      <c r="B41" s="4" t="s">
        <v>84</v>
      </c>
      <c r="C41" s="13">
        <v>2</v>
      </c>
      <c r="D41" s="18">
        <v>52.8</v>
      </c>
      <c r="E41" s="13">
        <v>0.4</v>
      </c>
      <c r="F41" s="13">
        <v>1</v>
      </c>
      <c r="G41" s="18">
        <f>F41*E41*D41*C41</f>
        <v>42.24</v>
      </c>
      <c r="H41" s="18"/>
      <c r="I41" s="18"/>
      <c r="J41" s="26"/>
    </row>
    <row r="42" spans="1:10" ht="18.75" x14ac:dyDescent="0.3">
      <c r="A42" s="1"/>
      <c r="B42" s="4" t="s">
        <v>4</v>
      </c>
      <c r="C42" s="13">
        <v>2</v>
      </c>
      <c r="D42" s="13">
        <v>7.9</v>
      </c>
      <c r="E42" s="13">
        <v>0.2</v>
      </c>
      <c r="F42" s="13">
        <v>0.2</v>
      </c>
      <c r="G42" s="18">
        <f>C42*D42*F42</f>
        <v>3.16</v>
      </c>
      <c r="H42" s="18"/>
      <c r="I42" s="18"/>
      <c r="J42" s="26"/>
    </row>
    <row r="43" spans="1:10" ht="18.75" x14ac:dyDescent="0.3">
      <c r="A43" s="1"/>
      <c r="B43" s="4" t="s">
        <v>61</v>
      </c>
      <c r="C43" s="13">
        <v>2</v>
      </c>
      <c r="D43" s="13">
        <v>6.9</v>
      </c>
      <c r="E43" s="13">
        <v>0.2</v>
      </c>
      <c r="F43" s="13">
        <v>0.2</v>
      </c>
      <c r="G43" s="18">
        <f>C43*D43*F43</f>
        <v>2.7600000000000002</v>
      </c>
      <c r="H43" s="18"/>
      <c r="I43" s="18"/>
      <c r="J43" s="26"/>
    </row>
    <row r="44" spans="1:10" ht="21" x14ac:dyDescent="0.3">
      <c r="A44" s="1"/>
      <c r="B44" s="7"/>
      <c r="C44" s="14"/>
      <c r="D44" s="18"/>
      <c r="E44" s="18"/>
      <c r="F44" s="18"/>
      <c r="G44" s="20">
        <f>SUM(G41:G43)</f>
        <v>48.160000000000004</v>
      </c>
      <c r="H44" s="16" t="s">
        <v>52</v>
      </c>
      <c r="I44" s="18"/>
      <c r="J44" s="26"/>
    </row>
    <row r="45" spans="1:10" ht="18.75" x14ac:dyDescent="0.3">
      <c r="A45" s="1"/>
      <c r="B45" s="4"/>
      <c r="C45" s="13"/>
      <c r="D45" s="13"/>
      <c r="E45" s="13"/>
      <c r="F45" s="13"/>
      <c r="G45" s="19"/>
      <c r="H45" s="16"/>
      <c r="I45" s="23"/>
      <c r="J45" s="26"/>
    </row>
    <row r="46" spans="1:10" ht="18.75" x14ac:dyDescent="0.3">
      <c r="A46" s="1">
        <v>8</v>
      </c>
      <c r="B46" s="4" t="s">
        <v>13</v>
      </c>
      <c r="C46" s="13"/>
      <c r="D46" s="13"/>
      <c r="E46" s="13"/>
      <c r="F46" s="13"/>
      <c r="G46" s="19"/>
      <c r="H46" s="16"/>
      <c r="I46" s="23"/>
      <c r="J46" s="26"/>
    </row>
    <row r="47" spans="1:10" ht="18.75" x14ac:dyDescent="0.3">
      <c r="A47" s="1"/>
      <c r="B47" s="4" t="s">
        <v>14</v>
      </c>
      <c r="C47" s="13">
        <v>1</v>
      </c>
      <c r="D47" s="13">
        <v>14.2</v>
      </c>
      <c r="E47" s="13">
        <v>6.9</v>
      </c>
      <c r="F47" s="13">
        <v>0.1</v>
      </c>
      <c r="G47" s="13">
        <f>F47*E47*D47*C47</f>
        <v>9.798</v>
      </c>
      <c r="H47" s="16"/>
      <c r="I47" s="23"/>
      <c r="J47" s="26"/>
    </row>
    <row r="48" spans="1:10" ht="18.75" x14ac:dyDescent="0.3">
      <c r="A48" s="1"/>
      <c r="B48" s="4" t="s">
        <v>15</v>
      </c>
      <c r="C48" s="13">
        <v>2</v>
      </c>
      <c r="D48" s="13">
        <v>14.9</v>
      </c>
      <c r="E48" s="13">
        <v>0.3</v>
      </c>
      <c r="F48" s="13">
        <v>7.4999999999999997E-2</v>
      </c>
      <c r="G48" s="13">
        <f>F48*E48*D48*C48</f>
        <v>0.67049999999999998</v>
      </c>
      <c r="H48" s="16"/>
      <c r="I48" s="23"/>
      <c r="J48" s="26"/>
    </row>
    <row r="49" spans="1:10" ht="18.75" x14ac:dyDescent="0.3">
      <c r="A49" s="1"/>
      <c r="B49" s="4" t="s">
        <v>16</v>
      </c>
      <c r="C49" s="13">
        <v>2</v>
      </c>
      <c r="D49" s="13">
        <v>7.9</v>
      </c>
      <c r="E49" s="13">
        <v>0.3</v>
      </c>
      <c r="F49" s="13">
        <v>7.4999999999999997E-2</v>
      </c>
      <c r="G49" s="13">
        <f>F49*E49*D49*C49</f>
        <v>0.35549999999999998</v>
      </c>
      <c r="H49" s="16"/>
      <c r="I49" s="23"/>
      <c r="J49" s="26"/>
    </row>
    <row r="50" spans="1:10" ht="21" x14ac:dyDescent="0.3">
      <c r="A50" s="1"/>
      <c r="B50" s="4"/>
      <c r="C50" s="13"/>
      <c r="D50" s="13"/>
      <c r="E50" s="13"/>
      <c r="F50" s="13"/>
      <c r="G50" s="20">
        <f>SUM(G47:G49)</f>
        <v>10.824</v>
      </c>
      <c r="H50" s="16" t="s">
        <v>52</v>
      </c>
      <c r="I50" s="23"/>
      <c r="J50" s="26"/>
    </row>
    <row r="51" spans="1:10" ht="18.75" x14ac:dyDescent="0.3">
      <c r="A51" s="1">
        <v>9</v>
      </c>
      <c r="B51" s="4" t="s">
        <v>62</v>
      </c>
      <c r="C51" s="13"/>
      <c r="D51" s="13"/>
      <c r="E51" s="13"/>
      <c r="F51" s="13"/>
      <c r="G51" s="20"/>
      <c r="H51" s="16"/>
      <c r="I51" s="23"/>
      <c r="J51" s="26"/>
    </row>
    <row r="52" spans="1:10" ht="18.75" x14ac:dyDescent="0.3">
      <c r="A52" s="1"/>
      <c r="B52" s="4" t="s">
        <v>17</v>
      </c>
      <c r="C52" s="13">
        <v>1</v>
      </c>
      <c r="D52" s="13">
        <v>14.2</v>
      </c>
      <c r="E52" s="13">
        <v>6.9</v>
      </c>
      <c r="F52" s="13"/>
      <c r="G52" s="13">
        <f>E52*D52*C52</f>
        <v>97.98</v>
      </c>
      <c r="H52" s="16"/>
      <c r="I52" s="23"/>
      <c r="J52" s="26"/>
    </row>
    <row r="53" spans="1:10" ht="18.75" x14ac:dyDescent="0.3">
      <c r="A53" s="1"/>
      <c r="B53" s="4" t="s">
        <v>104</v>
      </c>
      <c r="C53" s="13">
        <v>1</v>
      </c>
      <c r="D53" s="13">
        <v>4.3</v>
      </c>
      <c r="E53" s="13">
        <v>2</v>
      </c>
      <c r="F53" s="13"/>
      <c r="G53" s="13">
        <f>E53*D53*C53</f>
        <v>8.6</v>
      </c>
      <c r="H53" s="16"/>
      <c r="I53" s="23"/>
      <c r="J53" s="26"/>
    </row>
    <row r="54" spans="1:10" ht="18.75" x14ac:dyDescent="0.3">
      <c r="A54" s="1"/>
      <c r="B54" s="4" t="s">
        <v>15</v>
      </c>
      <c r="C54" s="13">
        <v>2</v>
      </c>
      <c r="D54" s="13">
        <v>7.9</v>
      </c>
      <c r="E54" s="13">
        <v>0.3</v>
      </c>
      <c r="F54" s="13"/>
      <c r="G54" s="13">
        <f>E54*D54*C54</f>
        <v>4.74</v>
      </c>
      <c r="H54" s="16"/>
      <c r="I54" s="23"/>
      <c r="J54" s="26"/>
    </row>
    <row r="55" spans="1:10" ht="18.75" x14ac:dyDescent="0.3">
      <c r="A55" s="1"/>
      <c r="B55" s="4" t="s">
        <v>15</v>
      </c>
      <c r="C55" s="13">
        <v>2</v>
      </c>
      <c r="D55" s="13">
        <v>6.9</v>
      </c>
      <c r="E55" s="13">
        <v>0.3</v>
      </c>
      <c r="F55" s="13"/>
      <c r="G55" s="13">
        <f>D55*E55</f>
        <v>2.0699999999999998</v>
      </c>
      <c r="H55" s="16"/>
      <c r="I55" s="23"/>
      <c r="J55" s="26"/>
    </row>
    <row r="56" spans="1:10" ht="18.75" x14ac:dyDescent="0.3">
      <c r="A56" s="1"/>
      <c r="B56" s="4"/>
      <c r="C56" s="13"/>
      <c r="D56" s="13"/>
      <c r="E56" s="13"/>
      <c r="F56" s="13"/>
      <c r="G56" s="20">
        <f>SUM(G52:G55)</f>
        <v>113.38999999999999</v>
      </c>
      <c r="H56" s="16" t="s">
        <v>63</v>
      </c>
      <c r="I56" s="23"/>
      <c r="J56" s="26"/>
    </row>
    <row r="57" spans="1:10" ht="18.75" x14ac:dyDescent="0.3">
      <c r="A57" s="1">
        <v>10</v>
      </c>
      <c r="B57" s="4" t="s">
        <v>18</v>
      </c>
      <c r="C57" s="13"/>
      <c r="D57" s="13"/>
      <c r="E57" s="13"/>
      <c r="F57" s="13"/>
      <c r="G57" s="13"/>
      <c r="H57" s="16"/>
      <c r="I57" s="23"/>
      <c r="J57" s="26"/>
    </row>
    <row r="58" spans="1:10" ht="18.75" x14ac:dyDescent="0.3">
      <c r="A58" s="4"/>
      <c r="B58" s="34" t="s">
        <v>86</v>
      </c>
      <c r="C58" s="13">
        <v>15</v>
      </c>
      <c r="D58" s="13">
        <v>0.6</v>
      </c>
      <c r="E58" s="13">
        <v>0.6</v>
      </c>
      <c r="F58" s="13">
        <v>0.15</v>
      </c>
      <c r="G58" s="13">
        <f>F58*E58*D58*C58</f>
        <v>0.80999999999999994</v>
      </c>
      <c r="H58" s="13"/>
      <c r="I58" s="33"/>
      <c r="J58" s="33"/>
    </row>
    <row r="59" spans="1:10" ht="18.75" x14ac:dyDescent="0.3">
      <c r="A59" s="4"/>
      <c r="B59" s="34" t="s">
        <v>87</v>
      </c>
      <c r="C59" s="13">
        <v>15</v>
      </c>
      <c r="D59" s="13">
        <v>0.22</v>
      </c>
      <c r="E59" s="13">
        <v>0.22</v>
      </c>
      <c r="F59" s="13">
        <v>3.7</v>
      </c>
      <c r="G59" s="13">
        <f>F59*E59*D59*C59</f>
        <v>2.6862000000000004</v>
      </c>
      <c r="H59" s="13"/>
      <c r="I59" s="33"/>
      <c r="J59" s="33"/>
    </row>
    <row r="60" spans="1:10" ht="18.75" x14ac:dyDescent="0.3">
      <c r="A60" s="1"/>
      <c r="B60" s="9" t="s">
        <v>19</v>
      </c>
      <c r="C60" s="13">
        <v>1</v>
      </c>
      <c r="D60" s="13">
        <v>55.5</v>
      </c>
      <c r="E60" s="13">
        <v>0.2</v>
      </c>
      <c r="F60" s="13">
        <v>0.3</v>
      </c>
      <c r="G60" s="13">
        <f>F60*E60*D60*C60</f>
        <v>3.33</v>
      </c>
      <c r="H60" s="16"/>
      <c r="I60" s="23"/>
      <c r="J60" s="26"/>
    </row>
    <row r="61" spans="1:10" ht="18.75" x14ac:dyDescent="0.3">
      <c r="A61" s="1"/>
      <c r="B61" s="9" t="s">
        <v>66</v>
      </c>
      <c r="C61" s="13">
        <v>1</v>
      </c>
      <c r="D61" s="13">
        <v>55.5</v>
      </c>
      <c r="E61" s="13">
        <v>0.2</v>
      </c>
      <c r="F61" s="13">
        <v>0.2</v>
      </c>
      <c r="G61" s="13">
        <f>F61*E61*D61*C61</f>
        <v>2.2200000000000006</v>
      </c>
      <c r="H61" s="16"/>
      <c r="I61" s="23"/>
      <c r="J61" s="26"/>
    </row>
    <row r="62" spans="1:10" ht="21" x14ac:dyDescent="0.3">
      <c r="A62" s="1"/>
      <c r="B62" s="4"/>
      <c r="C62" s="13"/>
      <c r="D62" s="13"/>
      <c r="E62" s="13"/>
      <c r="F62" s="13"/>
      <c r="G62" s="19">
        <f>SUM(G58:G61)</f>
        <v>9.0462000000000007</v>
      </c>
      <c r="H62" s="16" t="s">
        <v>52</v>
      </c>
      <c r="I62" s="23"/>
      <c r="J62" s="26"/>
    </row>
    <row r="63" spans="1:10" ht="37.5" x14ac:dyDescent="0.3">
      <c r="A63" s="1">
        <v>11</v>
      </c>
      <c r="B63" s="8" t="s">
        <v>20</v>
      </c>
      <c r="C63" s="13"/>
      <c r="D63" s="13"/>
      <c r="E63" s="13"/>
      <c r="F63" s="13"/>
      <c r="G63" s="13"/>
      <c r="H63" s="16"/>
      <c r="I63" s="23"/>
      <c r="J63" s="26"/>
    </row>
    <row r="64" spans="1:10" ht="18.75" x14ac:dyDescent="0.3">
      <c r="A64" s="1"/>
      <c r="B64" s="4" t="s">
        <v>3</v>
      </c>
      <c r="C64" s="13">
        <v>1</v>
      </c>
      <c r="D64" s="13">
        <v>136.9</v>
      </c>
      <c r="E64" s="13"/>
      <c r="F64" s="13"/>
      <c r="G64" s="13">
        <f>C64*D64</f>
        <v>136.9</v>
      </c>
      <c r="H64" s="16"/>
      <c r="I64" s="23"/>
      <c r="J64" s="26"/>
    </row>
    <row r="65" spans="1:10" ht="18.75" x14ac:dyDescent="0.3">
      <c r="A65" s="1"/>
      <c r="B65" s="4" t="s">
        <v>88</v>
      </c>
      <c r="C65" s="13">
        <v>2</v>
      </c>
      <c r="D65" s="13">
        <v>1.2</v>
      </c>
      <c r="E65" s="13"/>
      <c r="F65" s="13">
        <v>2.2000000000000002</v>
      </c>
      <c r="G65" s="13">
        <f>F65*D65*-C65</f>
        <v>-5.28</v>
      </c>
      <c r="H65" s="16"/>
      <c r="I65" s="23"/>
      <c r="J65" s="26"/>
    </row>
    <row r="66" spans="1:10" ht="18.75" x14ac:dyDescent="0.3">
      <c r="A66" s="1"/>
      <c r="B66" s="4" t="s">
        <v>89</v>
      </c>
      <c r="C66" s="13">
        <v>1</v>
      </c>
      <c r="D66" s="13">
        <v>1.2</v>
      </c>
      <c r="E66" s="13"/>
      <c r="F66" s="13">
        <v>1.3</v>
      </c>
      <c r="G66" s="13">
        <f>F66*D66*-C66</f>
        <v>-1.56</v>
      </c>
      <c r="H66" s="16"/>
      <c r="I66" s="23"/>
      <c r="J66" s="26"/>
    </row>
    <row r="67" spans="1:10" ht="18.75" x14ac:dyDescent="0.3">
      <c r="A67" s="1"/>
      <c r="B67" s="4" t="s">
        <v>22</v>
      </c>
      <c r="C67" s="13">
        <v>1</v>
      </c>
      <c r="D67" s="13">
        <v>1.5</v>
      </c>
      <c r="E67" s="13"/>
      <c r="F67" s="13">
        <v>1.3</v>
      </c>
      <c r="G67" s="13">
        <f>F67*D67*C67</f>
        <v>1.9500000000000002</v>
      </c>
      <c r="H67" s="16"/>
      <c r="I67" s="23"/>
      <c r="J67" s="26"/>
    </row>
    <row r="68" spans="1:10" ht="21" x14ac:dyDescent="0.3">
      <c r="A68" s="1"/>
      <c r="B68" s="4"/>
      <c r="C68" s="13"/>
      <c r="D68" s="13"/>
      <c r="E68" s="13"/>
      <c r="F68" s="13"/>
      <c r="G68" s="19">
        <f>SUM(G64:G67)</f>
        <v>132.01</v>
      </c>
      <c r="H68" s="16" t="s">
        <v>53</v>
      </c>
      <c r="I68" s="23"/>
      <c r="J68" s="26"/>
    </row>
    <row r="69" spans="1:10" s="43" customFormat="1" ht="112.5" x14ac:dyDescent="0.3">
      <c r="A69" s="37">
        <v>12</v>
      </c>
      <c r="B69" s="38" t="s">
        <v>105</v>
      </c>
      <c r="C69" s="39">
        <v>1</v>
      </c>
      <c r="D69" s="39">
        <v>30.2</v>
      </c>
      <c r="E69" s="39"/>
      <c r="F69" s="39">
        <v>1.5</v>
      </c>
      <c r="G69" s="40">
        <f>D69*F69</f>
        <v>45.3</v>
      </c>
      <c r="H69" s="52" t="s">
        <v>63</v>
      </c>
      <c r="I69" s="41"/>
      <c r="J69" s="42"/>
    </row>
    <row r="70" spans="1:10" ht="56.25" x14ac:dyDescent="0.3">
      <c r="A70" s="1">
        <v>13</v>
      </c>
      <c r="B70" s="5" t="s">
        <v>23</v>
      </c>
      <c r="C70" s="13"/>
      <c r="D70" s="13"/>
      <c r="E70" s="13"/>
      <c r="F70" s="13"/>
      <c r="G70" s="19"/>
      <c r="H70" s="16"/>
      <c r="I70" s="16"/>
      <c r="J70" s="26"/>
    </row>
    <row r="71" spans="1:10" ht="18.75" x14ac:dyDescent="0.3">
      <c r="A71" s="1"/>
      <c r="B71" s="4" t="s">
        <v>24</v>
      </c>
      <c r="C71" s="13">
        <v>15</v>
      </c>
      <c r="D71" s="13">
        <v>10</v>
      </c>
      <c r="E71" s="13">
        <v>0.6</v>
      </c>
      <c r="F71" s="13"/>
      <c r="G71" s="13">
        <f>E71*D71*C71</f>
        <v>90</v>
      </c>
      <c r="H71" s="16"/>
      <c r="I71" s="16"/>
      <c r="J71" s="26"/>
    </row>
    <row r="72" spans="1:10" ht="18.75" x14ac:dyDescent="0.3">
      <c r="A72" s="1"/>
      <c r="B72" s="4" t="s">
        <v>108</v>
      </c>
      <c r="C72" s="13">
        <v>1</v>
      </c>
      <c r="D72" s="13">
        <v>63</v>
      </c>
      <c r="E72" s="13">
        <v>5</v>
      </c>
      <c r="F72" s="13"/>
      <c r="G72" s="13">
        <f>E72*D72*C72</f>
        <v>315</v>
      </c>
      <c r="H72" s="16"/>
      <c r="I72" s="16"/>
      <c r="J72" s="26"/>
    </row>
    <row r="73" spans="1:10" ht="18.75" x14ac:dyDescent="0.3">
      <c r="A73" s="1"/>
      <c r="B73" s="4" t="s">
        <v>26</v>
      </c>
      <c r="C73" s="13">
        <v>15</v>
      </c>
      <c r="D73" s="13">
        <v>4</v>
      </c>
      <c r="E73" s="13">
        <v>4</v>
      </c>
      <c r="F73" s="13"/>
      <c r="G73" s="13">
        <f>E73*D73*C73</f>
        <v>240</v>
      </c>
      <c r="H73" s="16"/>
      <c r="I73" s="16"/>
      <c r="J73" s="26"/>
    </row>
    <row r="74" spans="1:10" ht="18.75" x14ac:dyDescent="0.3">
      <c r="A74" s="1"/>
      <c r="B74" s="4" t="s">
        <v>27</v>
      </c>
      <c r="C74" s="13">
        <v>1</v>
      </c>
      <c r="D74" s="13">
        <v>2</v>
      </c>
      <c r="E74" s="13">
        <v>1.5</v>
      </c>
      <c r="F74" s="13"/>
      <c r="G74" s="13">
        <f>E74*D74*C74</f>
        <v>3</v>
      </c>
      <c r="H74" s="16"/>
      <c r="I74" s="16"/>
      <c r="J74" s="26"/>
    </row>
    <row r="75" spans="1:10" ht="18.75" x14ac:dyDescent="0.3">
      <c r="A75" s="1"/>
      <c r="B75" s="4" t="s">
        <v>28</v>
      </c>
      <c r="C75" s="13">
        <v>1</v>
      </c>
      <c r="D75" s="13">
        <v>55.4</v>
      </c>
      <c r="E75" s="13">
        <v>4</v>
      </c>
      <c r="F75" s="13"/>
      <c r="G75" s="13">
        <f>E75*D75*C75</f>
        <v>221.6</v>
      </c>
      <c r="H75" s="16"/>
      <c r="I75" s="16"/>
      <c r="J75" s="26"/>
    </row>
    <row r="76" spans="1:10" ht="18.75" x14ac:dyDescent="0.3">
      <c r="A76" s="1"/>
      <c r="B76" s="4"/>
      <c r="C76" s="13"/>
      <c r="D76" s="13"/>
      <c r="E76" s="13"/>
      <c r="F76" s="13"/>
      <c r="G76" s="19">
        <f>SUM(G71:G75)</f>
        <v>869.6</v>
      </c>
      <c r="H76" s="16" t="s">
        <v>54</v>
      </c>
      <c r="I76" s="16"/>
      <c r="J76" s="26"/>
    </row>
    <row r="77" spans="1:10" ht="18.75" x14ac:dyDescent="0.3">
      <c r="A77" s="1">
        <v>14</v>
      </c>
      <c r="B77" s="4" t="s">
        <v>29</v>
      </c>
      <c r="C77" s="13"/>
      <c r="D77" s="13"/>
      <c r="E77" s="13"/>
      <c r="F77" s="13"/>
      <c r="G77" s="19"/>
      <c r="H77" s="16"/>
      <c r="I77" s="16"/>
      <c r="J77" s="26"/>
    </row>
    <row r="78" spans="1:10" ht="18.75" x14ac:dyDescent="0.3">
      <c r="A78" s="1"/>
      <c r="B78" s="4" t="s">
        <v>30</v>
      </c>
      <c r="C78" s="13">
        <v>1</v>
      </c>
      <c r="D78" s="13">
        <v>277</v>
      </c>
      <c r="E78" s="13">
        <v>1</v>
      </c>
      <c r="F78" s="13"/>
      <c r="G78" s="13">
        <f>E78*D78*C78</f>
        <v>277</v>
      </c>
      <c r="H78" s="16"/>
      <c r="I78" s="16"/>
      <c r="J78" s="26"/>
    </row>
    <row r="79" spans="1:10" ht="18.75" x14ac:dyDescent="0.3">
      <c r="A79" s="1"/>
      <c r="B79" s="4" t="s">
        <v>31</v>
      </c>
      <c r="C79" s="13">
        <v>15</v>
      </c>
      <c r="D79" s="13">
        <v>13</v>
      </c>
      <c r="E79" s="13">
        <v>0.8</v>
      </c>
      <c r="F79" s="13"/>
      <c r="G79" s="13">
        <f>E79*D79*C79</f>
        <v>156</v>
      </c>
      <c r="H79" s="16"/>
      <c r="I79" s="16"/>
      <c r="J79" s="26"/>
    </row>
    <row r="80" spans="1:10" ht="18.75" x14ac:dyDescent="0.3">
      <c r="A80" s="1"/>
      <c r="B80" s="4" t="s">
        <v>32</v>
      </c>
      <c r="C80" s="13">
        <v>2</v>
      </c>
      <c r="D80" s="13">
        <v>2</v>
      </c>
      <c r="E80" s="13">
        <v>0.8</v>
      </c>
      <c r="F80" s="13"/>
      <c r="G80" s="13">
        <f>E80*D80*C80</f>
        <v>3.2</v>
      </c>
      <c r="H80" s="16"/>
      <c r="I80" s="16"/>
      <c r="J80" s="26"/>
    </row>
    <row r="81" spans="1:10" ht="18.75" x14ac:dyDescent="0.3">
      <c r="A81" s="1"/>
      <c r="B81" s="4" t="s">
        <v>33</v>
      </c>
      <c r="C81" s="13">
        <v>1</v>
      </c>
      <c r="D81" s="13">
        <v>277</v>
      </c>
      <c r="E81" s="13">
        <v>0.66</v>
      </c>
      <c r="F81" s="13"/>
      <c r="G81" s="13">
        <f>E81*D81*C81</f>
        <v>182.82000000000002</v>
      </c>
      <c r="H81" s="16"/>
      <c r="I81" s="16"/>
      <c r="J81" s="26"/>
    </row>
    <row r="82" spans="1:10" ht="18.75" x14ac:dyDescent="0.3">
      <c r="A82" s="1"/>
      <c r="B82" s="4"/>
      <c r="C82" s="13"/>
      <c r="D82" s="13"/>
      <c r="E82" s="13"/>
      <c r="F82" s="13"/>
      <c r="G82" s="19">
        <f>SUM(G78:G81)</f>
        <v>619.02</v>
      </c>
      <c r="H82" s="16" t="s">
        <v>54</v>
      </c>
      <c r="I82" s="16"/>
      <c r="J82" s="26"/>
    </row>
    <row r="83" spans="1:10" ht="18.75" x14ac:dyDescent="0.3">
      <c r="A83" s="1"/>
      <c r="B83" s="4"/>
      <c r="C83" s="13"/>
      <c r="D83" s="13"/>
      <c r="E83" s="13"/>
      <c r="F83" s="13"/>
      <c r="G83" s="19"/>
      <c r="H83" s="16"/>
      <c r="I83" s="16"/>
      <c r="J83" s="26"/>
    </row>
    <row r="84" spans="1:10" ht="18.75" x14ac:dyDescent="0.3">
      <c r="A84" s="1">
        <v>15</v>
      </c>
      <c r="B84" s="4" t="s">
        <v>34</v>
      </c>
      <c r="C84" s="13">
        <v>1</v>
      </c>
      <c r="D84" s="13">
        <v>14.2</v>
      </c>
      <c r="E84" s="13">
        <v>6.9</v>
      </c>
      <c r="F84" s="13"/>
      <c r="G84" s="19">
        <f>D84*E84</f>
        <v>97.98</v>
      </c>
      <c r="H84" s="16" t="s">
        <v>54</v>
      </c>
      <c r="I84" s="16"/>
      <c r="J84" s="26"/>
    </row>
    <row r="85" spans="1:10" ht="18.75" x14ac:dyDescent="0.3">
      <c r="A85" s="1"/>
      <c r="B85" s="4"/>
      <c r="C85" s="13"/>
      <c r="D85" s="13"/>
      <c r="E85" s="13"/>
      <c r="F85" s="13"/>
      <c r="G85" s="19"/>
      <c r="H85" s="16"/>
      <c r="I85" s="16"/>
      <c r="J85" s="26"/>
    </row>
    <row r="86" spans="1:10" ht="18.75" x14ac:dyDescent="0.3">
      <c r="A86" s="1">
        <v>16</v>
      </c>
      <c r="B86" s="7" t="s">
        <v>35</v>
      </c>
      <c r="C86" s="13"/>
      <c r="D86" s="13"/>
      <c r="E86" s="13"/>
      <c r="F86" s="13"/>
      <c r="G86" s="19"/>
      <c r="H86" s="16"/>
      <c r="I86" s="16"/>
      <c r="J86" s="26"/>
    </row>
    <row r="87" spans="1:10" ht="18.75" x14ac:dyDescent="0.3">
      <c r="A87" s="1"/>
      <c r="B87" s="4" t="s">
        <v>90</v>
      </c>
      <c r="C87" s="13">
        <v>2</v>
      </c>
      <c r="D87" s="13">
        <v>132.01</v>
      </c>
      <c r="E87" s="13"/>
      <c r="F87" s="13"/>
      <c r="G87" s="13">
        <f>C87*D87</f>
        <v>264.02</v>
      </c>
      <c r="H87" s="16"/>
      <c r="I87" s="16"/>
      <c r="J87" s="26"/>
    </row>
    <row r="88" spans="1:10" ht="21" x14ac:dyDescent="0.3">
      <c r="A88" s="1"/>
      <c r="B88" s="4"/>
      <c r="C88" s="13"/>
      <c r="D88" s="13"/>
      <c r="E88" s="13"/>
      <c r="F88" s="13"/>
      <c r="G88" s="19">
        <f>SUM(G87:G87)</f>
        <v>264.02</v>
      </c>
      <c r="H88" s="16" t="s">
        <v>53</v>
      </c>
      <c r="I88" s="16"/>
      <c r="J88" s="26"/>
    </row>
    <row r="89" spans="1:10" ht="18.75" x14ac:dyDescent="0.3">
      <c r="A89" s="1"/>
      <c r="B89" s="4"/>
      <c r="C89" s="13"/>
      <c r="D89" s="13"/>
      <c r="E89" s="13"/>
      <c r="F89" s="13"/>
      <c r="G89" s="19"/>
      <c r="H89" s="16"/>
      <c r="I89" s="16"/>
      <c r="J89" s="26"/>
    </row>
    <row r="90" spans="1:10" ht="37.5" x14ac:dyDescent="0.3">
      <c r="A90" s="2">
        <v>17</v>
      </c>
      <c r="B90" s="5" t="s">
        <v>91</v>
      </c>
      <c r="C90" s="15"/>
      <c r="D90" s="15"/>
      <c r="E90" s="15"/>
      <c r="F90" s="15"/>
      <c r="G90" s="20">
        <f>G88</f>
        <v>264.02</v>
      </c>
      <c r="H90" s="18" t="s">
        <v>53</v>
      </c>
      <c r="I90" s="18"/>
      <c r="J90" s="26"/>
    </row>
    <row r="91" spans="1:10" s="36" customFormat="1" ht="93.75" x14ac:dyDescent="0.3">
      <c r="A91" s="2">
        <v>18</v>
      </c>
      <c r="B91" s="5" t="s">
        <v>107</v>
      </c>
      <c r="C91" s="15"/>
      <c r="D91" s="15"/>
      <c r="E91" s="15"/>
      <c r="F91" s="15"/>
      <c r="G91" s="18">
        <v>137.1</v>
      </c>
      <c r="H91" s="18" t="s">
        <v>53</v>
      </c>
      <c r="I91" s="18"/>
      <c r="J91" s="35"/>
    </row>
    <row r="92" spans="1:10" ht="18.75" x14ac:dyDescent="0.3">
      <c r="A92" s="1">
        <v>19</v>
      </c>
      <c r="B92" s="10" t="s">
        <v>41</v>
      </c>
      <c r="C92" s="13"/>
      <c r="D92" s="13"/>
      <c r="E92" s="13"/>
      <c r="F92" s="13"/>
      <c r="G92" s="16">
        <v>45.6</v>
      </c>
      <c r="H92" s="18" t="s">
        <v>54</v>
      </c>
      <c r="I92" s="16"/>
      <c r="J92" s="26"/>
    </row>
    <row r="93" spans="1:10" ht="75" x14ac:dyDescent="0.3">
      <c r="A93" s="1">
        <v>20</v>
      </c>
      <c r="B93" s="11" t="s">
        <v>42</v>
      </c>
      <c r="C93" s="16">
        <v>1</v>
      </c>
      <c r="D93" s="16">
        <v>14.2</v>
      </c>
      <c r="E93" s="16">
        <v>6.9</v>
      </c>
      <c r="F93" s="13"/>
      <c r="G93" s="16">
        <f>E93*D93*C93</f>
        <v>97.98</v>
      </c>
      <c r="H93" s="18" t="s">
        <v>53</v>
      </c>
      <c r="I93" s="16"/>
      <c r="J93" s="26"/>
    </row>
    <row r="94" spans="1:10" ht="56.25" x14ac:dyDescent="0.3">
      <c r="A94" s="1">
        <v>21</v>
      </c>
      <c r="B94" s="11" t="s">
        <v>68</v>
      </c>
      <c r="C94" s="16">
        <v>1</v>
      </c>
      <c r="D94" s="16">
        <v>1.5</v>
      </c>
      <c r="E94" s="16"/>
      <c r="F94" s="13"/>
      <c r="G94" s="16">
        <v>2.2000000000000002</v>
      </c>
      <c r="H94" s="18" t="s">
        <v>46</v>
      </c>
      <c r="I94" s="16"/>
      <c r="J94" s="26"/>
    </row>
    <row r="95" spans="1:10" ht="56.25" x14ac:dyDescent="0.3">
      <c r="A95" s="1">
        <v>22</v>
      </c>
      <c r="B95" s="8" t="s">
        <v>68</v>
      </c>
      <c r="C95" s="16">
        <v>3</v>
      </c>
      <c r="D95" s="16">
        <v>1</v>
      </c>
      <c r="E95" s="16">
        <v>2.1</v>
      </c>
      <c r="F95" s="13"/>
      <c r="G95" s="16">
        <v>2.2000000000000002</v>
      </c>
      <c r="H95" s="16" t="s">
        <v>46</v>
      </c>
      <c r="I95" s="16"/>
      <c r="J95" s="26"/>
    </row>
    <row r="96" spans="1:10" ht="75" x14ac:dyDescent="0.3">
      <c r="A96" s="1">
        <v>23</v>
      </c>
      <c r="B96" s="8" t="s">
        <v>43</v>
      </c>
      <c r="C96" s="16">
        <v>1</v>
      </c>
      <c r="D96" s="16">
        <v>0.6</v>
      </c>
      <c r="E96" s="16">
        <v>2</v>
      </c>
      <c r="F96" s="13"/>
      <c r="G96" s="16"/>
      <c r="H96" s="16" t="s">
        <v>46</v>
      </c>
      <c r="I96" s="16"/>
      <c r="J96" s="26"/>
    </row>
    <row r="97" spans="1:10" ht="56.25" x14ac:dyDescent="0.3">
      <c r="A97" s="1">
        <v>24</v>
      </c>
      <c r="B97" s="8" t="s">
        <v>44</v>
      </c>
      <c r="C97" s="13"/>
      <c r="D97" s="13"/>
      <c r="E97" s="13"/>
      <c r="F97" s="13"/>
      <c r="G97" s="16">
        <v>1</v>
      </c>
      <c r="H97" s="16" t="s">
        <v>55</v>
      </c>
      <c r="I97" s="16"/>
      <c r="J97" s="26"/>
    </row>
    <row r="98" spans="1:10" ht="19.5" thickBot="1" x14ac:dyDescent="0.35">
      <c r="A98" s="3"/>
      <c r="B98" s="12" t="s">
        <v>45</v>
      </c>
      <c r="C98" s="17"/>
      <c r="D98" s="17"/>
      <c r="E98" s="17"/>
      <c r="F98" s="17"/>
      <c r="G98" s="21"/>
      <c r="H98" s="21"/>
      <c r="I98" s="21"/>
      <c r="J98" s="27"/>
    </row>
  </sheetData>
  <mergeCells count="2">
    <mergeCell ref="A1:J1"/>
    <mergeCell ref="A2:J2"/>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BQ for Accomodation </vt:lpstr>
      <vt:lpstr>BQ for Safty Room</vt:lpstr>
      <vt:lpstr>BQ for Kitchen </vt:lpstr>
      <vt:lpstr>'BQ for Accomodation '!Print_Area</vt:lpstr>
      <vt:lpstr>'BQ for Kitchen '!Print_Area</vt:lpstr>
      <vt:lpstr>'BQ for Safty Room'!Print_Area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l1</dc:creator>
  <cp:lastModifiedBy>Sidney Nicholas Kung'u</cp:lastModifiedBy>
  <cp:lastPrinted>2018-05-18T08:03:07Z</cp:lastPrinted>
  <dcterms:created xsi:type="dcterms:W3CDTF">2018-05-08T17:08:23Z</dcterms:created>
  <dcterms:modified xsi:type="dcterms:W3CDTF">2018-09-19T06:18:27Z</dcterms:modified>
</cp:coreProperties>
</file>